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oë\Downloads\"/>
    </mc:Choice>
  </mc:AlternateContent>
  <xr:revisionPtr revIDLastSave="0" documentId="13_ncr:1_{A8C1012F-5763-4B0E-B889-FA66D5479E1F}" xr6:coauthVersionLast="47" xr6:coauthVersionMax="47" xr10:uidLastSave="{00000000-0000-0000-0000-000000000000}"/>
  <bookViews>
    <workbookView xWindow="-108" yWindow="-108" windowWidth="23256" windowHeight="12456" xr2:uid="{7202CAC1-9A15-47FA-B50C-23FC48F52160}"/>
  </bookViews>
  <sheets>
    <sheet name="Entry Form" sheetId="1" r:id="rId1"/>
    <sheet name="Codes" sheetId="2" r:id="rId2"/>
  </sheets>
  <externalReferences>
    <externalReference r:id="rId3"/>
  </externalReferences>
  <definedNames>
    <definedName name="_xlnm.Print_Area" localSheetId="0">'Entry Form'!$A$1:$I$138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1" i="1" l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14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82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50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18" i="1"/>
  <c r="G109" i="1"/>
  <c r="G108" i="1"/>
  <c r="G77" i="1"/>
  <c r="G76" i="1"/>
  <c r="G45" i="1"/>
  <c r="G44" i="1"/>
  <c r="I109" i="1"/>
  <c r="I108" i="1"/>
  <c r="I77" i="1"/>
  <c r="I76" i="1"/>
  <c r="I45" i="1"/>
  <c r="I44" i="1"/>
  <c r="G138" i="1"/>
  <c r="F138" i="1"/>
  <c r="E138" i="1"/>
  <c r="G137" i="1"/>
  <c r="F137" i="1"/>
  <c r="E137" i="1"/>
  <c r="G136" i="1"/>
  <c r="F136" i="1"/>
  <c r="E136" i="1"/>
  <c r="G135" i="1"/>
  <c r="F135" i="1"/>
  <c r="E135" i="1"/>
  <c r="G134" i="1"/>
  <c r="F134" i="1"/>
  <c r="E134" i="1"/>
  <c r="G133" i="1"/>
  <c r="F133" i="1"/>
  <c r="E133" i="1"/>
  <c r="G132" i="1"/>
  <c r="F132" i="1"/>
  <c r="E132" i="1"/>
  <c r="G131" i="1"/>
  <c r="F131" i="1"/>
  <c r="E131" i="1"/>
  <c r="G130" i="1"/>
  <c r="F130" i="1"/>
  <c r="E130" i="1"/>
  <c r="G129" i="1"/>
  <c r="F129" i="1"/>
  <c r="E129" i="1"/>
  <c r="G128" i="1"/>
  <c r="F128" i="1"/>
  <c r="E128" i="1"/>
  <c r="G127" i="1"/>
  <c r="F127" i="1"/>
  <c r="E127" i="1"/>
  <c r="G126" i="1"/>
  <c r="F126" i="1"/>
  <c r="E126" i="1"/>
  <c r="G125" i="1"/>
  <c r="F125" i="1"/>
  <c r="E125" i="1"/>
  <c r="G124" i="1"/>
  <c r="F124" i="1"/>
  <c r="E124" i="1"/>
  <c r="G123" i="1"/>
  <c r="F123" i="1"/>
  <c r="E123" i="1"/>
  <c r="G122" i="1"/>
  <c r="F122" i="1"/>
  <c r="E122" i="1"/>
  <c r="G121" i="1"/>
  <c r="F121" i="1"/>
  <c r="E121" i="1"/>
  <c r="G120" i="1"/>
  <c r="F120" i="1"/>
  <c r="E120" i="1"/>
  <c r="G119" i="1"/>
  <c r="F119" i="1"/>
  <c r="E119" i="1"/>
  <c r="G118" i="1"/>
  <c r="F118" i="1"/>
  <c r="E118" i="1"/>
  <c r="G117" i="1"/>
  <c r="F117" i="1"/>
  <c r="E117" i="1"/>
  <c r="G116" i="1"/>
  <c r="F116" i="1"/>
  <c r="E116" i="1"/>
  <c r="G115" i="1"/>
  <c r="F115" i="1"/>
  <c r="E115" i="1"/>
  <c r="G114" i="1"/>
  <c r="F114" i="1"/>
  <c r="E114" i="1"/>
  <c r="G113" i="1"/>
  <c r="F113" i="1"/>
  <c r="E113" i="1"/>
  <c r="G106" i="1"/>
  <c r="F106" i="1"/>
  <c r="E106" i="1"/>
  <c r="G105" i="1"/>
  <c r="F105" i="1"/>
  <c r="E105" i="1"/>
  <c r="G104" i="1"/>
  <c r="F104" i="1"/>
  <c r="E104" i="1"/>
  <c r="G103" i="1"/>
  <c r="F103" i="1"/>
  <c r="E103" i="1"/>
  <c r="G102" i="1"/>
  <c r="F102" i="1"/>
  <c r="E102" i="1"/>
  <c r="G101" i="1"/>
  <c r="F101" i="1"/>
  <c r="E101" i="1"/>
  <c r="G100" i="1"/>
  <c r="F100" i="1"/>
  <c r="E100" i="1"/>
  <c r="G99" i="1"/>
  <c r="F99" i="1"/>
  <c r="E99" i="1"/>
  <c r="G98" i="1"/>
  <c r="F98" i="1"/>
  <c r="E98" i="1"/>
  <c r="G97" i="1"/>
  <c r="F97" i="1"/>
  <c r="E97" i="1"/>
  <c r="G96" i="1"/>
  <c r="F96" i="1"/>
  <c r="E96" i="1"/>
  <c r="G95" i="1"/>
  <c r="F95" i="1"/>
  <c r="E95" i="1"/>
  <c r="G94" i="1"/>
  <c r="F94" i="1"/>
  <c r="E94" i="1"/>
  <c r="G93" i="1"/>
  <c r="F93" i="1"/>
  <c r="E93" i="1"/>
  <c r="G92" i="1"/>
  <c r="F92" i="1"/>
  <c r="E92" i="1"/>
  <c r="G91" i="1"/>
  <c r="F91" i="1"/>
  <c r="E91" i="1"/>
  <c r="G90" i="1"/>
  <c r="F90" i="1"/>
  <c r="E90" i="1"/>
  <c r="G89" i="1"/>
  <c r="F89" i="1"/>
  <c r="E89" i="1"/>
  <c r="G88" i="1"/>
  <c r="F88" i="1"/>
  <c r="E88" i="1"/>
  <c r="G87" i="1"/>
  <c r="F87" i="1"/>
  <c r="E87" i="1"/>
  <c r="G86" i="1"/>
  <c r="F86" i="1"/>
  <c r="E86" i="1"/>
  <c r="G85" i="1"/>
  <c r="F85" i="1"/>
  <c r="E85" i="1"/>
  <c r="G84" i="1"/>
  <c r="F84" i="1"/>
  <c r="E84" i="1"/>
  <c r="G83" i="1"/>
  <c r="F83" i="1"/>
  <c r="E83" i="1"/>
  <c r="G82" i="1"/>
  <c r="F82" i="1"/>
  <c r="E82" i="1"/>
  <c r="G81" i="1"/>
  <c r="F81" i="1"/>
  <c r="E81" i="1"/>
  <c r="G74" i="1"/>
  <c r="F74" i="1"/>
  <c r="E74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I13" i="1"/>
  <c r="I12" i="1"/>
  <c r="G10" i="1" l="1"/>
  <c r="I10" i="1" s="1"/>
  <c r="G9" i="1"/>
  <c r="I9" i="1" s="1"/>
  <c r="I14" i="1" l="1"/>
</calcChain>
</file>

<file path=xl/sharedStrings.xml><?xml version="1.0" encoding="utf-8"?>
<sst xmlns="http://schemas.openxmlformats.org/spreadsheetml/2006/main" count="832" uniqueCount="645">
  <si>
    <t>Alle inskrywings moet gedoen word volgens die
SASPO Breed and Colour Code
Sien https://saspo.org.za</t>
  </si>
  <si>
    <t>Name &amp; Surname:</t>
  </si>
  <si>
    <t>Email:</t>
  </si>
  <si>
    <t>Tel No:</t>
  </si>
  <si>
    <t>SASPO No:</t>
  </si>
  <si>
    <t>Signature:</t>
  </si>
  <si>
    <t>I declare that all particulars are true; that these entries are made subject to the show rules and by-laws of SASPO; that all entries are my bona ﬁde property and that I accept that no entry shall be removed before the stipulated time.
Note: Acceptance of entries is subject to the acceptance of this declaration. Where a signature is absent, payment of the entry fees serves as proof of acceptance of this declaration.</t>
  </si>
  <si>
    <t>Ek verklaar dat alle besonderhede juis is; dat die inskrywings gedoen en onderhewig is aan die skoureëls en bywette van SASPO; dat alle inskrywings my bona ﬁde eiendom is en dat ek aanvaar dat geen inskrywing voor die neergelegde tyd verwyder mag word nie.
LW: Aanvaarding van inskrywings is onderhewig aan die aanvaarding van hierdie verklaring. Waar 'n handtekening afwesig is, dien betaling van die inskrywingsgelde as bewys van aanvaarding van hierdie verklaring.</t>
  </si>
  <si>
    <t>R30 per entry
R80 per Breeding pen</t>
  </si>
  <si>
    <t>INSKRYWINGS SLUIT - 14 Junie 2026 @ 23:00
 ENTRIES CLOSE - 14 June 2026 @ 23:00</t>
  </si>
  <si>
    <t>R30 per inskrywing
R80 per Toom</t>
  </si>
  <si>
    <t>Single Entries @ R30 Each</t>
  </si>
  <si>
    <t>Getal / Number:</t>
  </si>
  <si>
    <t>Bedrag / Amount:</t>
  </si>
  <si>
    <t>Breeding Pen / Pair / Teams @ R80 Each</t>
  </si>
  <si>
    <t>Total:</t>
  </si>
  <si>
    <t>NO</t>
  </si>
  <si>
    <t>KODES / CODES</t>
  </si>
  <si>
    <t>BESKRYWING / DESCRIPTION</t>
  </si>
  <si>
    <t>RING NO</t>
  </si>
  <si>
    <t>Amount</t>
  </si>
  <si>
    <t>RAS</t>
  </si>
  <si>
    <t>KLEUR</t>
  </si>
  <si>
    <t>GESLAG</t>
  </si>
  <si>
    <t>RAS / BREED</t>
  </si>
  <si>
    <t>KLEUR / COLOUR</t>
  </si>
  <si>
    <t>GESLAG / SEX</t>
  </si>
  <si>
    <t>EX</t>
  </si>
  <si>
    <t>17 C 7444</t>
  </si>
  <si>
    <t xml:space="preserve">Are there additional pages of entries? </t>
  </si>
  <si>
    <t xml:space="preserve">Indien “Ja”, hoeveel?  </t>
  </si>
  <si>
    <t>Breed Code</t>
  </si>
  <si>
    <t>Colour Code</t>
  </si>
  <si>
    <t>Classification</t>
  </si>
  <si>
    <t>Alsace (Alsation)</t>
  </si>
  <si>
    <r>
      <rPr>
        <sz val="10"/>
        <rFont val="Arial"/>
        <family val="2"/>
      </rPr>
      <t>Abacot</t>
    </r>
  </si>
  <si>
    <r>
      <rPr>
        <sz val="10"/>
        <rFont val="Arial"/>
        <family val="2"/>
      </rPr>
      <t>Cock</t>
    </r>
  </si>
  <si>
    <t>Altsteirer</t>
  </si>
  <si>
    <r>
      <rPr>
        <sz val="10"/>
        <rFont val="Arial"/>
        <family val="2"/>
      </rPr>
      <t>American Fawn and White</t>
    </r>
  </si>
  <si>
    <r>
      <rPr>
        <sz val="10"/>
        <rFont val="Arial"/>
        <family val="2"/>
      </rPr>
      <t>Hen</t>
    </r>
  </si>
  <si>
    <t>Ameraucana</t>
  </si>
  <si>
    <r>
      <rPr>
        <sz val="10"/>
        <rFont val="Arial"/>
        <family val="2"/>
      </rPr>
      <t>Apricot</t>
    </r>
  </si>
  <si>
    <r>
      <rPr>
        <sz val="10"/>
        <rFont val="Arial"/>
        <family val="2"/>
      </rPr>
      <t>Cockerel / Stag (Under 12 months of age)</t>
    </r>
  </si>
  <si>
    <t>Amrock</t>
  </si>
  <si>
    <r>
      <rPr>
        <sz val="10"/>
        <rFont val="Arial"/>
        <family val="2"/>
      </rPr>
      <t>Apricot Dusky</t>
    </r>
  </si>
  <si>
    <r>
      <rPr>
        <sz val="10"/>
        <rFont val="Arial"/>
        <family val="2"/>
      </rPr>
      <t>Pullet (Under 12 months of age)</t>
    </r>
  </si>
  <si>
    <t>Ancona</t>
  </si>
  <si>
    <r>
      <rPr>
        <sz val="10"/>
        <rFont val="Arial"/>
        <family val="2"/>
      </rPr>
      <t>Apricot Silver</t>
    </r>
  </si>
  <si>
    <r>
      <rPr>
        <sz val="10"/>
        <rFont val="Arial"/>
        <family val="2"/>
      </rPr>
      <t>Breeding Pen</t>
    </r>
  </si>
  <si>
    <t>Andalusian</t>
  </si>
  <si>
    <r>
      <rPr>
        <sz val="10"/>
        <rFont val="Arial"/>
        <family val="2"/>
      </rPr>
      <t>Apricot Trout</t>
    </r>
  </si>
  <si>
    <r>
      <rPr>
        <sz val="10"/>
        <rFont val="Arial"/>
        <family val="2"/>
      </rPr>
      <t>Team of Four (4) Pullets</t>
    </r>
  </si>
  <si>
    <t>Anaberger</t>
  </si>
  <si>
    <r>
      <rPr>
        <sz val="10"/>
        <rFont val="Arial"/>
        <family val="2"/>
      </rPr>
      <t>Aylesbury</t>
    </r>
  </si>
  <si>
    <r>
      <rPr>
        <sz val="10"/>
        <rFont val="Arial"/>
        <family val="2"/>
      </rPr>
      <t>Old Drake (over 12 months of age)</t>
    </r>
  </si>
  <si>
    <t>Appenzeller Bearded</t>
  </si>
  <si>
    <r>
      <rPr>
        <sz val="10"/>
        <rFont val="Arial"/>
        <family val="2"/>
      </rPr>
      <t>Barred</t>
    </r>
  </si>
  <si>
    <r>
      <rPr>
        <sz val="10"/>
        <rFont val="Arial"/>
        <family val="2"/>
      </rPr>
      <t>Old Duck (over 12 months of age)</t>
    </r>
  </si>
  <si>
    <t>Appenzeller Spitzhauben</t>
  </si>
  <si>
    <r>
      <rPr>
        <sz val="10"/>
        <rFont val="Arial"/>
        <family val="2"/>
      </rPr>
      <t>Barred Columbian</t>
    </r>
  </si>
  <si>
    <r>
      <rPr>
        <sz val="10"/>
        <rFont val="Arial"/>
        <family val="2"/>
      </rPr>
      <t>Young Drake (under 12 months of age)</t>
    </r>
  </si>
  <si>
    <t>Araucana</t>
  </si>
  <si>
    <r>
      <rPr>
        <sz val="10"/>
        <rFont val="Arial"/>
        <family val="2"/>
      </rPr>
      <t>Birchen</t>
    </r>
  </si>
  <si>
    <r>
      <rPr>
        <sz val="10"/>
        <rFont val="Arial"/>
        <family val="2"/>
      </rPr>
      <t>Young Duck (under 12 months of age)</t>
    </r>
  </si>
  <si>
    <t>Araucana Rumpless</t>
  </si>
  <si>
    <r>
      <rPr>
        <sz val="10"/>
        <rFont val="Arial"/>
        <family val="2"/>
      </rPr>
      <t>Black</t>
    </r>
  </si>
  <si>
    <r>
      <rPr>
        <sz val="10"/>
        <rFont val="Arial"/>
        <family val="2"/>
      </rPr>
      <t>Breeding Pair of Ducks</t>
    </r>
  </si>
  <si>
    <t>Ardennaise</t>
  </si>
  <si>
    <r>
      <rPr>
        <sz val="10"/>
        <rFont val="Arial"/>
        <family val="2"/>
      </rPr>
      <t>Black and Gold</t>
    </r>
  </si>
  <si>
    <r>
      <rPr>
        <sz val="10"/>
        <rFont val="Arial"/>
        <family val="2"/>
      </rPr>
      <t>Old Gander (over 12 months of age)</t>
    </r>
  </si>
  <si>
    <t>Ardenner</t>
  </si>
  <si>
    <r>
      <rPr>
        <sz val="10"/>
        <rFont val="Arial"/>
        <family val="2"/>
      </rPr>
      <t>Black and White</t>
    </r>
  </si>
  <si>
    <r>
      <rPr>
        <sz val="10"/>
        <rFont val="Arial"/>
        <family val="2"/>
      </rPr>
      <t>Old Goose (over 12 months of age)</t>
    </r>
  </si>
  <si>
    <t>Assendelftse</t>
  </si>
  <si>
    <r>
      <rPr>
        <sz val="10"/>
        <rFont val="Arial"/>
        <family val="2"/>
      </rPr>
      <t>Black Bibbed</t>
    </r>
  </si>
  <si>
    <r>
      <rPr>
        <sz val="10"/>
        <rFont val="Arial"/>
        <family val="2"/>
      </rPr>
      <t>Young Gander (under 12 months of age)</t>
    </r>
  </si>
  <si>
    <t>Augsburger</t>
  </si>
  <si>
    <r>
      <rPr>
        <sz val="10"/>
        <rFont val="Arial"/>
        <family val="2"/>
      </rPr>
      <t>Black Crested White</t>
    </r>
  </si>
  <si>
    <r>
      <rPr>
        <sz val="10"/>
        <rFont val="Arial"/>
        <family val="2"/>
      </rPr>
      <t>Young Goose (under 12 months of age)</t>
    </r>
  </si>
  <si>
    <t>Australorp</t>
  </si>
  <si>
    <r>
      <rPr>
        <sz val="10"/>
        <rFont val="Arial"/>
        <family val="2"/>
      </rPr>
      <t>Black Magpie</t>
    </r>
  </si>
  <si>
    <r>
      <rPr>
        <sz val="10"/>
        <rFont val="Arial"/>
        <family val="2"/>
      </rPr>
      <t>Breeding Pair of Geese</t>
    </r>
  </si>
  <si>
    <t>Barnevelder</t>
  </si>
  <si>
    <r>
      <rPr>
        <sz val="10"/>
        <rFont val="Arial"/>
        <family val="2"/>
      </rPr>
      <t>Black Mottled</t>
    </r>
  </si>
  <si>
    <r>
      <rPr>
        <sz val="10"/>
        <rFont val="Arial"/>
        <family val="2"/>
      </rPr>
      <t>Old Turkey Tom (over 12 months of age)</t>
    </r>
  </si>
  <si>
    <t>Bassette</t>
  </si>
  <si>
    <r>
      <rPr>
        <sz val="10"/>
        <rFont val="Arial"/>
        <family val="2"/>
      </rPr>
      <t>Black Splashed</t>
    </r>
  </si>
  <si>
    <r>
      <rPr>
        <sz val="10"/>
        <rFont val="Arial"/>
        <family val="2"/>
      </rPr>
      <t>Old Turkey Hen (over 12 months of age)</t>
    </r>
  </si>
  <si>
    <t>Berat</t>
  </si>
  <si>
    <r>
      <rPr>
        <sz val="10"/>
        <rFont val="Arial"/>
        <family val="2"/>
      </rPr>
      <t>Black Spotted White</t>
    </r>
  </si>
  <si>
    <r>
      <rPr>
        <sz val="10"/>
        <rFont val="Arial"/>
        <family val="2"/>
      </rPr>
      <t>Young Turkey Stag (under 12 months of age)</t>
    </r>
  </si>
  <si>
    <t>Bergische Kräher</t>
  </si>
  <si>
    <r>
      <rPr>
        <sz val="10"/>
        <rFont val="Arial"/>
        <family val="2"/>
      </rPr>
      <t>Black Tailed Buff</t>
    </r>
  </si>
  <si>
    <r>
      <rPr>
        <sz val="10"/>
        <rFont val="Arial"/>
        <family val="2"/>
      </rPr>
      <t>Young Turkey Hen (under 12 months of age)</t>
    </r>
  </si>
  <si>
    <t>Bielefelder Kennhühn (TRIAL)</t>
  </si>
  <si>
    <r>
      <rPr>
        <sz val="10"/>
        <rFont val="Arial"/>
        <family val="2"/>
      </rPr>
      <t>Black Tailed Red</t>
    </r>
  </si>
  <si>
    <r>
      <rPr>
        <sz val="10"/>
        <rFont val="Arial"/>
        <family val="2"/>
      </rPr>
      <t>Breeding Pair of Turkeys</t>
    </r>
  </si>
  <si>
    <t>Brabanconne</t>
  </si>
  <si>
    <r>
      <rPr>
        <sz val="10"/>
        <rFont val="Arial"/>
        <family val="2"/>
      </rPr>
      <t>Eggs</t>
    </r>
  </si>
  <si>
    <t>Brabanter</t>
  </si>
  <si>
    <r>
      <rPr>
        <sz val="10"/>
        <rFont val="Arial"/>
        <family val="2"/>
      </rPr>
      <t>Black Tailed White</t>
    </r>
  </si>
  <si>
    <t>Brahma</t>
  </si>
  <si>
    <r>
      <rPr>
        <sz val="10"/>
        <rFont val="Arial"/>
        <family val="2"/>
      </rPr>
      <t>Black Red</t>
    </r>
  </si>
  <si>
    <t>Braekel</t>
  </si>
  <si>
    <r>
      <rPr>
        <sz val="10"/>
        <rFont val="Arial"/>
        <family val="2"/>
      </rPr>
      <t>Blond</t>
    </r>
  </si>
  <si>
    <t>Buckeye</t>
  </si>
  <si>
    <r>
      <rPr>
        <sz val="10"/>
        <rFont val="Arial"/>
        <family val="2"/>
      </rPr>
      <t>Blue</t>
    </r>
  </si>
  <si>
    <t>Bresse (La Bresse)</t>
  </si>
  <si>
    <r>
      <rPr>
        <sz val="10"/>
        <rFont val="Arial"/>
        <family val="2"/>
      </rPr>
      <t>Blue and Gold</t>
    </r>
  </si>
  <si>
    <t>Campine</t>
  </si>
  <si>
    <r>
      <rPr>
        <sz val="10"/>
        <rFont val="Arial"/>
        <family val="2"/>
      </rPr>
      <t>Blue and White</t>
    </r>
  </si>
  <si>
    <t>Catalana</t>
  </si>
  <si>
    <r>
      <rPr>
        <sz val="10"/>
        <rFont val="Arial"/>
        <family val="2"/>
      </rPr>
      <t>Blue Bibbed</t>
    </r>
  </si>
  <si>
    <t>Caumont</t>
  </si>
  <si>
    <r>
      <rPr>
        <sz val="10"/>
        <rFont val="Arial"/>
        <family val="2"/>
      </rPr>
      <t>Blue Birchen Duckwing</t>
    </r>
  </si>
  <si>
    <t>Chantecler</t>
  </si>
  <si>
    <r>
      <rPr>
        <sz val="10"/>
        <rFont val="Arial"/>
        <family val="2"/>
      </rPr>
      <t>Blue Cuckoo</t>
    </r>
  </si>
  <si>
    <t>Cochin</t>
  </si>
  <si>
    <r>
      <rPr>
        <sz val="10"/>
        <rFont val="Arial"/>
        <family val="2"/>
      </rPr>
      <t>Blue Dusky</t>
    </r>
  </si>
  <si>
    <t>Conevy White</t>
  </si>
  <si>
    <r>
      <rPr>
        <sz val="10"/>
        <rFont val="Arial"/>
        <family val="2"/>
      </rPr>
      <t>Blue Fawn</t>
    </r>
  </si>
  <si>
    <t>Crèvecoeur</t>
  </si>
  <si>
    <r>
      <rPr>
        <sz val="10"/>
        <rFont val="Arial"/>
        <family val="2"/>
      </rPr>
      <t>Blue Furness</t>
    </r>
  </si>
  <si>
    <t>Delaware</t>
  </si>
  <si>
    <r>
      <rPr>
        <sz val="10"/>
        <rFont val="Arial"/>
        <family val="2"/>
      </rPr>
      <t>Blue Golden Birchen</t>
    </r>
  </si>
  <si>
    <t>Denizli</t>
  </si>
  <si>
    <r>
      <rPr>
        <sz val="10"/>
        <rFont val="Arial"/>
        <family val="2"/>
      </rPr>
      <t>Blue Golden Duckwing</t>
    </r>
  </si>
  <si>
    <t>Deutsche Reichshuhn</t>
  </si>
  <si>
    <r>
      <rPr>
        <sz val="10"/>
        <rFont val="Arial"/>
        <family val="2"/>
      </rPr>
      <t>Blue Grey</t>
    </r>
  </si>
  <si>
    <t>Deutsche Sperber</t>
  </si>
  <si>
    <r>
      <rPr>
        <sz val="10"/>
        <rFont val="Arial"/>
        <family val="2"/>
      </rPr>
      <t>Blue Laced</t>
    </r>
  </si>
  <si>
    <t>Dominique</t>
  </si>
  <si>
    <r>
      <rPr>
        <sz val="10"/>
        <rFont val="Arial"/>
        <family val="2"/>
      </rPr>
      <t>Blue Laced Blue</t>
    </r>
  </si>
  <si>
    <t>Dorking</t>
  </si>
  <si>
    <r>
      <rPr>
        <sz val="10"/>
        <rFont val="Arial"/>
        <family val="2"/>
      </rPr>
      <t>Blue Laced Gold</t>
    </r>
  </si>
  <si>
    <t>Drentse</t>
  </si>
  <si>
    <r>
      <rPr>
        <sz val="10"/>
        <rFont val="Arial"/>
        <family val="2"/>
      </rPr>
      <t>Blue Laced Red</t>
    </r>
  </si>
  <si>
    <t>Dresdener</t>
  </si>
  <si>
    <r>
      <rPr>
        <sz val="10"/>
        <rFont val="Arial"/>
        <family val="2"/>
      </rPr>
      <t>Blue Laced Silver (White)</t>
    </r>
  </si>
  <si>
    <t>Empordanesa</t>
  </si>
  <si>
    <r>
      <rPr>
        <sz val="10"/>
        <rFont val="Arial"/>
        <family val="2"/>
      </rPr>
      <t>Blue Light Columbian</t>
    </r>
  </si>
  <si>
    <t>Faverolles / Lachshuhn</t>
  </si>
  <si>
    <r>
      <rPr>
        <sz val="10"/>
        <rFont val="Arial"/>
        <family val="2"/>
      </rPr>
      <t>Blue Magpie</t>
    </r>
  </si>
  <si>
    <t>Fayoumi</t>
  </si>
  <si>
    <r>
      <rPr>
        <sz val="10"/>
        <rFont val="Arial"/>
        <family val="2"/>
      </rPr>
      <t>Blue Marked</t>
    </r>
  </si>
  <si>
    <t>Friesian</t>
  </si>
  <si>
    <r>
      <rPr>
        <sz val="10"/>
        <rFont val="Arial"/>
        <family val="2"/>
      </rPr>
      <t>Blue Millefleur</t>
    </r>
  </si>
  <si>
    <t>Frizzle / Strupphuhn</t>
  </si>
  <si>
    <r>
      <rPr>
        <sz val="10"/>
        <rFont val="Arial"/>
        <family val="2"/>
      </rPr>
      <t>Blue Mottled</t>
    </r>
  </si>
  <si>
    <t>Green-legged Partridge</t>
  </si>
  <si>
    <r>
      <rPr>
        <sz val="10"/>
        <rFont val="Arial"/>
        <family val="2"/>
      </rPr>
      <t>Blue Partridge</t>
    </r>
  </si>
  <si>
    <t>Groninger Meeuw</t>
  </si>
  <si>
    <r>
      <rPr>
        <sz val="10"/>
        <rFont val="Arial"/>
        <family val="2"/>
      </rPr>
      <t>Blue Porcelain</t>
    </r>
  </si>
  <si>
    <t>Hamburgh</t>
  </si>
  <si>
    <r>
      <rPr>
        <sz val="10"/>
        <rFont val="Arial"/>
        <family val="2"/>
      </rPr>
      <t>Blue Quail</t>
    </r>
  </si>
  <si>
    <r>
      <rPr>
        <sz val="10"/>
        <rFont val="Arial"/>
        <family val="2"/>
      </rPr>
      <t>Blue Red</t>
    </r>
  </si>
  <si>
    <t>Holland</t>
  </si>
  <si>
    <t>Blue Salmon</t>
  </si>
  <si>
    <t>Houdan</t>
  </si>
  <si>
    <r>
      <rPr>
        <sz val="10"/>
        <rFont val="Arial"/>
        <family val="2"/>
      </rPr>
      <t>Blue Silver</t>
    </r>
  </si>
  <si>
    <t>Icelandic Chicken</t>
  </si>
  <si>
    <r>
      <rPr>
        <sz val="10"/>
        <rFont val="Arial"/>
        <family val="2"/>
      </rPr>
      <t>Blue Silver Birchen</t>
    </r>
  </si>
  <si>
    <t>Ixworth</t>
  </si>
  <si>
    <r>
      <rPr>
        <sz val="10"/>
        <rFont val="Arial"/>
        <family val="2"/>
      </rPr>
      <t>Blue Silver Duckwing</t>
    </r>
  </si>
  <si>
    <t>Jacobean</t>
  </si>
  <si>
    <t>Blue Silver Orange</t>
  </si>
  <si>
    <t>Java</t>
  </si>
  <si>
    <r>
      <rPr>
        <sz val="10"/>
        <rFont val="Arial"/>
        <family val="2"/>
      </rPr>
      <t>Blue Silver Partridge</t>
    </r>
  </si>
  <si>
    <t>Jersey Giant</t>
  </si>
  <si>
    <r>
      <rPr>
        <sz val="10"/>
        <rFont val="Arial"/>
        <family val="2"/>
      </rPr>
      <t>Blue Silver Porcelain</t>
    </r>
  </si>
  <si>
    <t>Kastillianer</t>
  </si>
  <si>
    <r>
      <rPr>
        <sz val="10"/>
        <rFont val="Arial"/>
        <family val="2"/>
      </rPr>
      <t>Blue Splashed</t>
    </r>
  </si>
  <si>
    <t>Kedu</t>
  </si>
  <si>
    <r>
      <rPr>
        <sz val="10"/>
        <rFont val="Arial"/>
        <family val="2"/>
      </rPr>
      <t>Blue Tailed Buff</t>
    </r>
  </si>
  <si>
    <t>Kosova Long-crower</t>
  </si>
  <si>
    <t>Kraaikoppen (NL) / Breda (UK)</t>
  </si>
  <si>
    <r>
      <rPr>
        <sz val="10"/>
        <rFont val="Arial"/>
        <family val="2"/>
      </rPr>
      <t>Blue Tailed White</t>
    </r>
  </si>
  <si>
    <t>Kraienköppe (UK) / Twentse (NL)</t>
  </si>
  <si>
    <r>
      <rPr>
        <sz val="10"/>
        <rFont val="Arial"/>
        <family val="2"/>
      </rPr>
      <t>Blue Trout</t>
    </r>
  </si>
  <si>
    <t>Krüper / Creeper</t>
  </si>
  <si>
    <r>
      <rPr>
        <sz val="10"/>
        <rFont val="Arial"/>
        <family val="2"/>
      </rPr>
      <t>Blue Yellow Birchen</t>
    </r>
  </si>
  <si>
    <t>La Flèche</t>
  </si>
  <si>
    <r>
      <rPr>
        <sz val="10"/>
        <rFont val="Arial"/>
        <family val="2"/>
      </rPr>
      <t>Blue Yellow Partridge</t>
    </r>
  </si>
  <si>
    <t>Lakenvelder</t>
  </si>
  <si>
    <r>
      <rPr>
        <sz val="10"/>
        <rFont val="Arial"/>
        <family val="2"/>
      </rPr>
      <t>Bourbon Red</t>
    </r>
  </si>
  <si>
    <t>Lamona</t>
  </si>
  <si>
    <r>
      <rPr>
        <sz val="10"/>
        <rFont val="Arial"/>
        <family val="2"/>
      </rPr>
      <t>Brassy Back</t>
    </r>
  </si>
  <si>
    <t>Langshan, Croad</t>
  </si>
  <si>
    <r>
      <rPr>
        <sz val="10"/>
        <rFont val="Arial"/>
        <family val="2"/>
      </rPr>
      <t>Brassy Back Blue</t>
    </r>
  </si>
  <si>
    <t>Langshan, Deutsche/ Modern</t>
  </si>
  <si>
    <r>
      <rPr>
        <sz val="10"/>
        <rFont val="Arial"/>
        <family val="2"/>
      </rPr>
      <t>Bronze</t>
    </r>
  </si>
  <si>
    <t>Legbar</t>
  </si>
  <si>
    <r>
      <rPr>
        <sz val="10"/>
        <rFont val="Arial"/>
        <family val="2"/>
      </rPr>
      <t>Brown</t>
    </r>
  </si>
  <si>
    <t>Leghorn</t>
  </si>
  <si>
    <r>
      <rPr>
        <sz val="10"/>
        <rFont val="Arial"/>
        <family val="2"/>
      </rPr>
      <t>Brown Porcelain</t>
    </r>
  </si>
  <si>
    <t>Le Merlerault</t>
  </si>
  <si>
    <r>
      <rPr>
        <sz val="10"/>
        <rFont val="Arial"/>
        <family val="2"/>
      </rPr>
      <t>Brown Red</t>
    </r>
  </si>
  <si>
    <t>Limousine</t>
  </si>
  <si>
    <r>
      <rPr>
        <sz val="10"/>
        <rFont val="Arial"/>
        <family val="2"/>
      </rPr>
      <t>Buff</t>
    </r>
  </si>
  <si>
    <t>Lincolnshire Buff</t>
  </si>
  <si>
    <r>
      <rPr>
        <sz val="10"/>
        <rFont val="Arial"/>
        <family val="2"/>
      </rPr>
      <t>Buff Back</t>
    </r>
  </si>
  <si>
    <t>Lyonnaise</t>
  </si>
  <si>
    <r>
      <rPr>
        <sz val="10"/>
        <rFont val="Arial"/>
        <family val="2"/>
      </rPr>
      <t>Buff Barred White</t>
    </r>
  </si>
  <si>
    <t>Marans</t>
  </si>
  <si>
    <r>
      <rPr>
        <sz val="10"/>
        <rFont val="Arial"/>
        <family val="2"/>
      </rPr>
      <t>Buff Blue Columbian (Blue Buff Columbian)</t>
    </r>
  </si>
  <si>
    <t>Marsh Daisy</t>
  </si>
  <si>
    <r>
      <rPr>
        <sz val="10"/>
        <rFont val="Arial"/>
        <family val="2"/>
      </rPr>
      <t>Buff Columbian</t>
    </r>
  </si>
  <si>
    <t>Mechelner / Malines</t>
  </si>
  <si>
    <r>
      <rPr>
        <sz val="10"/>
        <rFont val="Arial"/>
        <family val="2"/>
      </rPr>
      <t>Buff Cuckoo</t>
    </r>
  </si>
  <si>
    <t>Minorca</t>
  </si>
  <si>
    <r>
      <rPr>
        <sz val="10"/>
        <rFont val="Arial"/>
        <family val="2"/>
      </rPr>
      <t>Buff Laced Black</t>
    </r>
  </si>
  <si>
    <t>New Hampshire</t>
  </si>
  <si>
    <r>
      <rPr>
        <sz val="10"/>
        <rFont val="Arial"/>
        <family val="2"/>
      </rPr>
      <t>Buff Mottled</t>
    </r>
  </si>
  <si>
    <t>Niederrheiner</t>
  </si>
  <si>
    <r>
      <rPr>
        <sz val="10"/>
        <rFont val="Arial"/>
        <family val="2"/>
      </rPr>
      <t>Butterscotch</t>
    </r>
  </si>
  <si>
    <t>Norfolk Grey</t>
  </si>
  <si>
    <r>
      <rPr>
        <sz val="10"/>
        <rFont val="Arial"/>
        <family val="2"/>
      </rPr>
      <t>Chamois / Buff Laced White</t>
    </r>
  </si>
  <si>
    <t>North Holland Blue</t>
  </si>
  <si>
    <r>
      <rPr>
        <sz val="10"/>
        <rFont val="Arial"/>
        <family val="2"/>
      </rPr>
      <t>Chamois Pencilled</t>
    </r>
  </si>
  <si>
    <t>Norwegian Jaerhuhn</t>
  </si>
  <si>
    <r>
      <rPr>
        <sz val="10"/>
        <rFont val="Arial"/>
        <family val="2"/>
      </rPr>
      <t>Chamois Spangled</t>
    </r>
  </si>
  <si>
    <t>Old English Pheasant Fowl</t>
  </si>
  <si>
    <t>Orloff</t>
  </si>
  <si>
    <r>
      <rPr>
        <sz val="10"/>
        <rFont val="Arial"/>
        <family val="2"/>
      </rPr>
      <t>Chocolate Bibbed</t>
    </r>
  </si>
  <si>
    <t>Orpington</t>
  </si>
  <si>
    <r>
      <rPr>
        <sz val="10"/>
        <rFont val="Arial"/>
        <family val="2"/>
      </rPr>
      <t>Chocolate and White</t>
    </r>
  </si>
  <si>
    <t>274 A</t>
  </si>
  <si>
    <t>Orpington Frizzel</t>
  </si>
  <si>
    <r>
      <rPr>
        <sz val="10"/>
        <rFont val="Arial"/>
        <family val="2"/>
      </rPr>
      <t>Chocolate Magpie</t>
    </r>
  </si>
  <si>
    <t>Ovambo (TRIAL)</t>
  </si>
  <si>
    <r>
      <rPr>
        <sz val="10"/>
        <rFont val="Arial"/>
        <family val="2"/>
      </rPr>
      <t>Cinnamon Tinted</t>
    </r>
  </si>
  <si>
    <t>Owlbeard / Uilebaard</t>
  </si>
  <si>
    <r>
      <rPr>
        <sz val="10"/>
        <rFont val="Arial"/>
        <family val="2"/>
      </rPr>
      <t>Citron / Lemon</t>
    </r>
  </si>
  <si>
    <t>Padovana</t>
  </si>
  <si>
    <r>
      <rPr>
        <sz val="10"/>
        <rFont val="Arial"/>
        <family val="2"/>
      </rPr>
      <t>Citron Laced</t>
    </r>
  </si>
  <si>
    <t>Pavilly</t>
  </si>
  <si>
    <r>
      <rPr>
        <sz val="10"/>
        <rFont val="Arial"/>
        <family val="2"/>
      </rPr>
      <t>Citron Pencilled</t>
    </r>
  </si>
  <si>
    <t>Pavlov/Pavlovski</t>
  </si>
  <si>
    <r>
      <rPr>
        <sz val="10"/>
        <rFont val="Arial"/>
        <family val="2"/>
      </rPr>
      <t>Citron Porcelain</t>
    </r>
  </si>
  <si>
    <t>Pelung (Long-crower)</t>
  </si>
  <si>
    <r>
      <rPr>
        <sz val="10"/>
        <rFont val="Arial"/>
        <family val="2"/>
      </rPr>
      <t>Citron Spangled</t>
    </r>
  </si>
  <si>
    <t>Penedesenca</t>
  </si>
  <si>
    <r>
      <rPr>
        <sz val="10"/>
        <rFont val="Arial"/>
        <family val="2"/>
      </rPr>
      <t>Clay</t>
    </r>
  </si>
  <si>
    <r>
      <rPr>
        <sz val="10"/>
        <rFont val="Arial"/>
        <family val="2"/>
      </rPr>
      <t>Coloured</t>
    </r>
  </si>
  <si>
    <t>Plymouth Rock</t>
  </si>
  <si>
    <r>
      <rPr>
        <sz val="10"/>
        <rFont val="Arial"/>
        <family val="2"/>
      </rPr>
      <t>Columbian / Light / Ermine</t>
    </r>
  </si>
  <si>
    <t>Polish Bearded / Paduaner</t>
  </si>
  <si>
    <t>Copper Black</t>
  </si>
  <si>
    <t>Polish Frizzle</t>
  </si>
  <si>
    <t>Copper Blue</t>
  </si>
  <si>
    <t>Polish Unbearded</t>
  </si>
  <si>
    <r>
      <rPr>
        <sz val="10"/>
        <rFont val="Arial"/>
        <family val="2"/>
      </rPr>
      <t>Coronation</t>
    </r>
  </si>
  <si>
    <t>Poltava</t>
  </si>
  <si>
    <r>
      <rPr>
        <sz val="10"/>
        <rFont val="Arial"/>
        <family val="2"/>
      </rPr>
      <t>Cream</t>
    </r>
  </si>
  <si>
    <t>Polverara (Schiatta/Sciata)</t>
  </si>
  <si>
    <r>
      <rPr>
        <sz val="10"/>
        <rFont val="Arial"/>
        <family val="2"/>
      </rPr>
      <t>Crele</t>
    </r>
  </si>
  <si>
    <t>Potchefstroom Koekoek</t>
  </si>
  <si>
    <r>
      <rPr>
        <sz val="10"/>
        <rFont val="Arial"/>
        <family val="2"/>
      </rPr>
      <t>Crow Wing</t>
    </r>
  </si>
  <si>
    <t>Ramelsloher</t>
  </si>
  <si>
    <r>
      <rPr>
        <sz val="10"/>
        <rFont val="Arial"/>
        <family val="2"/>
      </rPr>
      <t>Cuckoo</t>
    </r>
  </si>
  <si>
    <t>Redcap</t>
  </si>
  <si>
    <r>
      <rPr>
        <sz val="10"/>
        <rFont val="Arial"/>
        <family val="2"/>
      </rPr>
      <t>Cuckoo Partridge</t>
    </r>
  </si>
  <si>
    <t>Rheinländer</t>
  </si>
  <si>
    <r>
      <rPr>
        <sz val="10"/>
        <rFont val="Arial"/>
        <family val="2"/>
      </rPr>
      <t>Cumberland Blue</t>
    </r>
  </si>
  <si>
    <t>Rhodebar</t>
  </si>
  <si>
    <r>
      <rPr>
        <sz val="10"/>
        <rFont val="Arial"/>
        <family val="2"/>
      </rPr>
      <t>Custard</t>
    </r>
  </si>
  <si>
    <t>Rhode Island</t>
  </si>
  <si>
    <r>
      <rPr>
        <sz val="10"/>
        <rFont val="Arial"/>
        <family val="2"/>
      </rPr>
      <t>Dark</t>
    </r>
  </si>
  <si>
    <t>Sachsenhuhn</t>
  </si>
  <si>
    <r>
      <rPr>
        <sz val="10"/>
        <rFont val="Arial"/>
        <family val="2"/>
      </rPr>
      <t>Dark Brown</t>
    </r>
  </si>
  <si>
    <t>Silverudd (Project Status)</t>
  </si>
  <si>
    <r>
      <rPr>
        <sz val="10"/>
        <rFont val="Arial"/>
        <family val="2"/>
      </rPr>
      <t>Dark Cuckoo</t>
    </r>
  </si>
  <si>
    <t>Scots Dumpy</t>
  </si>
  <si>
    <r>
      <rPr>
        <sz val="10"/>
        <rFont val="Arial"/>
        <family val="2"/>
      </rPr>
      <t>Dark Grey</t>
    </r>
  </si>
  <si>
    <t>Scots Grey</t>
  </si>
  <si>
    <r>
      <rPr>
        <sz val="10"/>
        <rFont val="Arial"/>
        <family val="2"/>
      </rPr>
      <t>Dark Red</t>
    </r>
  </si>
  <si>
    <t>Sicilian Buttercup</t>
  </si>
  <si>
    <r>
      <rPr>
        <sz val="10"/>
        <rFont val="Arial"/>
        <family val="2"/>
      </rPr>
      <t>Dark Silver</t>
    </r>
  </si>
  <si>
    <t>Silkie, Bearded</t>
  </si>
  <si>
    <r>
      <rPr>
        <sz val="10"/>
        <rFont val="Arial"/>
        <family val="2"/>
      </rPr>
      <t>Deep Brown</t>
    </r>
  </si>
  <si>
    <t>Silkie, Unbearded</t>
  </si>
  <si>
    <r>
      <rPr>
        <sz val="10"/>
        <rFont val="Arial"/>
        <family val="2"/>
      </rPr>
      <t>Double Laced Black</t>
    </r>
  </si>
  <si>
    <t>Silkie, Naked Neck Bearded</t>
  </si>
  <si>
    <r>
      <rPr>
        <sz val="10"/>
        <rFont val="Arial"/>
        <family val="2"/>
      </rPr>
      <t>Double Laced Blue</t>
    </r>
  </si>
  <si>
    <t>Silkie, Naked Neck Unbearded)</t>
  </si>
  <si>
    <r>
      <rPr>
        <sz val="10"/>
        <rFont val="Arial"/>
        <family val="2"/>
      </rPr>
      <t>Double Laced Silver</t>
    </r>
  </si>
  <si>
    <t>Spanish, White-Faced Black</t>
  </si>
  <si>
    <r>
      <rPr>
        <sz val="10"/>
        <rFont val="Arial"/>
        <family val="2"/>
      </rPr>
      <t>Dun</t>
    </r>
  </si>
  <si>
    <t>Sulmtaler</t>
  </si>
  <si>
    <r>
      <rPr>
        <sz val="10"/>
        <rFont val="Arial"/>
        <family val="2"/>
      </rPr>
      <t>Dun and White</t>
    </r>
  </si>
  <si>
    <t>Sultan</t>
  </si>
  <si>
    <r>
      <rPr>
        <sz val="10"/>
        <rFont val="Arial"/>
        <family val="2"/>
      </rPr>
      <t>Dusky</t>
    </r>
  </si>
  <si>
    <t>Sundheimer (TRIAL)</t>
  </si>
  <si>
    <r>
      <rPr>
        <sz val="10"/>
        <rFont val="Arial"/>
        <family val="2"/>
      </rPr>
      <t>Exchequer</t>
    </r>
  </si>
  <si>
    <t>Sussex</t>
  </si>
  <si>
    <r>
      <rPr>
        <sz val="10"/>
        <rFont val="Arial"/>
        <family val="2"/>
      </rPr>
      <t>Fawn</t>
    </r>
  </si>
  <si>
    <t>Thüringer, bearded</t>
  </si>
  <si>
    <r>
      <rPr>
        <sz val="10"/>
        <rFont val="Arial"/>
        <family val="2"/>
      </rPr>
      <t>Fawn and White</t>
    </r>
  </si>
  <si>
    <t>Tomaru</t>
  </si>
  <si>
    <r>
      <rPr>
        <sz val="10"/>
        <rFont val="Arial"/>
        <family val="2"/>
      </rPr>
      <t>Fawn Ermine</t>
    </r>
  </si>
  <si>
    <t>Transylvanian Naked Neck</t>
  </si>
  <si>
    <r>
      <rPr>
        <sz val="10"/>
        <rFont val="Arial"/>
        <family val="2"/>
      </rPr>
      <t>Furness</t>
    </r>
  </si>
  <si>
    <t>Venda</t>
  </si>
  <si>
    <r>
      <rPr>
        <sz val="10"/>
        <rFont val="Arial"/>
        <family val="2"/>
      </rPr>
      <t>Ginger</t>
    </r>
  </si>
  <si>
    <t>Vorwerk</t>
  </si>
  <si>
    <r>
      <rPr>
        <sz val="10"/>
        <rFont val="Arial"/>
        <family val="2"/>
      </rPr>
      <t>Ginger Red</t>
    </r>
  </si>
  <si>
    <t>Welbar</t>
  </si>
  <si>
    <t>Golden / Gold</t>
  </si>
  <si>
    <t>Welsummer</t>
  </si>
  <si>
    <r>
      <rPr>
        <sz val="10"/>
        <rFont val="Arial"/>
        <family val="2"/>
      </rPr>
      <t>Golden Birchen</t>
    </r>
  </si>
  <si>
    <t>Westfälischer Totleger</t>
  </si>
  <si>
    <r>
      <rPr>
        <sz val="10"/>
        <rFont val="Arial"/>
        <family val="2"/>
      </rPr>
      <t>Golden Cuckoo</t>
    </r>
  </si>
  <si>
    <t>Wyandotte</t>
  </si>
  <si>
    <r>
      <rPr>
        <sz val="10"/>
        <rFont val="Arial"/>
        <family val="2"/>
      </rPr>
      <t>Golden Duckwing</t>
    </r>
  </si>
  <si>
    <t>Wybar</t>
  </si>
  <si>
    <r>
      <rPr>
        <sz val="10"/>
        <rFont val="Arial"/>
        <family val="2"/>
      </rPr>
      <t>Golden Hackled</t>
    </r>
  </si>
  <si>
    <t>Yurlov Crower</t>
  </si>
  <si>
    <r>
      <rPr>
        <sz val="10"/>
        <rFont val="Arial"/>
        <family val="2"/>
      </rPr>
      <t>Golden Laced</t>
    </r>
  </si>
  <si>
    <t>A.O.B - See NOTES</t>
  </si>
  <si>
    <r>
      <rPr>
        <sz val="10"/>
        <rFont val="Arial"/>
        <family val="2"/>
      </rPr>
      <t>Golden Necked</t>
    </r>
  </si>
  <si>
    <t>American Game</t>
  </si>
  <si>
    <r>
      <rPr>
        <sz val="10"/>
        <rFont val="Arial"/>
        <family val="2"/>
      </rPr>
      <t>Golden Partridge</t>
    </r>
  </si>
  <si>
    <t>Aseel (Asil)</t>
  </si>
  <si>
    <r>
      <rPr>
        <sz val="10"/>
        <rFont val="Arial"/>
        <family val="2"/>
      </rPr>
      <t>Golden Pencilled</t>
    </r>
  </si>
  <si>
    <t>Ayam Cemani</t>
  </si>
  <si>
    <t>Golden Salmon</t>
  </si>
  <si>
    <t>Belgian Game (Bruges Type)</t>
  </si>
  <si>
    <r>
      <rPr>
        <sz val="10"/>
        <rFont val="Arial"/>
        <family val="2"/>
      </rPr>
      <t>Golden Spangled</t>
    </r>
  </si>
  <si>
    <t>Belgian Game (Liege Type)</t>
  </si>
  <si>
    <r>
      <rPr>
        <sz val="10"/>
        <rFont val="Arial"/>
        <family val="2"/>
      </rPr>
      <t>Goshiki (five coloured)</t>
    </r>
  </si>
  <si>
    <t>Carlisle Game</t>
  </si>
  <si>
    <r>
      <rPr>
        <sz val="10"/>
        <rFont val="Arial"/>
        <family val="2"/>
      </rPr>
      <t>Green</t>
    </r>
  </si>
  <si>
    <t>Chu Shamo</t>
  </si>
  <si>
    <r>
      <rPr>
        <sz val="10"/>
        <rFont val="Arial"/>
        <family val="2"/>
      </rPr>
      <t>Grey</t>
    </r>
  </si>
  <si>
    <t>Cornish Game</t>
  </si>
  <si>
    <r>
      <rPr>
        <sz val="10"/>
        <rFont val="Arial"/>
        <family val="2"/>
      </rPr>
      <t>Grey Back</t>
    </r>
  </si>
  <si>
    <t>Cubalaya Game</t>
  </si>
  <si>
    <r>
      <rPr>
        <sz val="10"/>
        <rFont val="Arial"/>
        <family val="2"/>
      </rPr>
      <t>Grey Dusky</t>
    </r>
  </si>
  <si>
    <t>Indian Game</t>
  </si>
  <si>
    <r>
      <rPr>
        <sz val="10"/>
        <rFont val="Arial"/>
        <family val="2"/>
      </rPr>
      <t>Grouse</t>
    </r>
  </si>
  <si>
    <t>Kulang Asil (Kulang Aseel)</t>
  </si>
  <si>
    <r>
      <rPr>
        <sz val="10"/>
        <rFont val="Arial"/>
        <family val="2"/>
      </rPr>
      <t>Harlequin</t>
    </r>
  </si>
  <si>
    <t>Madras Asil (Madras Aseel)</t>
  </si>
  <si>
    <t>Isabel Mottled / Isabella Mottled</t>
  </si>
  <si>
    <t>Madagascar Game (TRIAL)</t>
  </si>
  <si>
    <t>Isabella Partridge</t>
  </si>
  <si>
    <t>Malay</t>
  </si>
  <si>
    <t>Isabel Porcelain / Isabella Porcelain</t>
  </si>
  <si>
    <t>Modern Game</t>
  </si>
  <si>
    <t>Isabella Wheaten</t>
  </si>
  <si>
    <t>Natal Game</t>
  </si>
  <si>
    <r>
      <rPr>
        <sz val="10"/>
        <rFont val="Arial"/>
        <family val="2"/>
      </rPr>
      <t>Jubilee</t>
    </r>
  </si>
  <si>
    <t>O Shamo</t>
  </si>
  <si>
    <r>
      <rPr>
        <sz val="10"/>
        <rFont val="Arial"/>
        <family val="2"/>
      </rPr>
      <t>Khaki</t>
    </r>
  </si>
  <si>
    <t>Old English Game</t>
  </si>
  <si>
    <r>
      <rPr>
        <sz val="10"/>
        <rFont val="Arial"/>
        <family val="2"/>
      </rPr>
      <t>Khaki Dusky</t>
    </r>
  </si>
  <si>
    <t>Phoenix &amp; Onagadori</t>
  </si>
  <si>
    <r>
      <rPr>
        <sz val="10"/>
        <rFont val="Arial"/>
        <family val="2"/>
      </rPr>
      <t>Laced Blue</t>
    </r>
  </si>
  <si>
    <t>Rumpless Game</t>
  </si>
  <si>
    <r>
      <rPr>
        <sz val="10"/>
        <rFont val="Arial"/>
        <family val="2"/>
      </rPr>
      <t>Lavender</t>
    </r>
  </si>
  <si>
    <t>Satsumadori</t>
  </si>
  <si>
    <r>
      <rPr>
        <sz val="10"/>
        <rFont val="Arial"/>
        <family val="2"/>
      </rPr>
      <t>Lavender Bibbed</t>
    </r>
  </si>
  <si>
    <t>Spanish Game</t>
  </si>
  <si>
    <r>
      <rPr>
        <sz val="10"/>
        <rFont val="Arial"/>
        <family val="2"/>
      </rPr>
      <t>Lavender Cuckoo</t>
    </r>
  </si>
  <si>
    <t>Sumatra Game</t>
  </si>
  <si>
    <t>Lavender Magpie</t>
  </si>
  <si>
    <t>Swedish Black Chicken (TRIAL)</t>
  </si>
  <si>
    <r>
      <rPr>
        <sz val="10"/>
        <rFont val="Arial"/>
        <family val="2"/>
      </rPr>
      <t>Lavender Mottled</t>
    </r>
  </si>
  <si>
    <t>Taiwan Game</t>
  </si>
  <si>
    <t>Thai Game</t>
  </si>
  <si>
    <t>Lavender Quail</t>
  </si>
  <si>
    <t>Yakido</t>
  </si>
  <si>
    <t>Lemon</t>
  </si>
  <si>
    <t>Yokohama</t>
  </si>
  <si>
    <r>
      <rPr>
        <sz val="10"/>
        <rFont val="Arial"/>
        <family val="2"/>
      </rPr>
      <t>Lemon Blue</t>
    </r>
  </si>
  <si>
    <t>Parrot Beak Long Tail Aseel (Project Status)</t>
  </si>
  <si>
    <r>
      <rPr>
        <sz val="10"/>
        <rFont val="Arial"/>
        <family val="2"/>
      </rPr>
      <t>Lemon Millefleur</t>
    </r>
  </si>
  <si>
    <t>A.O.B. - See NOTES</t>
  </si>
  <si>
    <r>
      <rPr>
        <sz val="10"/>
        <rFont val="Arial"/>
        <family val="2"/>
      </rPr>
      <t>Lemon Pile</t>
    </r>
  </si>
  <si>
    <t>The Dong Tau (Project Status)</t>
  </si>
  <si>
    <r>
      <rPr>
        <sz val="10"/>
        <rFont val="Arial"/>
        <family val="2"/>
      </rPr>
      <t>Light</t>
    </r>
  </si>
  <si>
    <r>
      <rPr>
        <sz val="10"/>
        <rFont val="Arial"/>
        <family val="2"/>
      </rPr>
      <t>Light Brown</t>
    </r>
  </si>
  <si>
    <r>
      <rPr>
        <sz val="10"/>
        <rFont val="Arial"/>
        <family val="2"/>
      </rPr>
      <t>Light Grey</t>
    </r>
  </si>
  <si>
    <r>
      <rPr>
        <sz val="10"/>
        <rFont val="Arial"/>
        <family val="2"/>
      </rPr>
      <t>Light Red</t>
    </r>
  </si>
  <si>
    <t>American Serama (TRIAL)</t>
  </si>
  <si>
    <r>
      <rPr>
        <sz val="10"/>
        <rFont val="Arial"/>
        <family val="2"/>
      </rPr>
      <t>Magpie</t>
    </r>
  </si>
  <si>
    <t>American Serama Frizzle (TRIAL)</t>
  </si>
  <si>
    <r>
      <rPr>
        <sz val="10"/>
        <rFont val="Arial"/>
        <family val="2"/>
      </rPr>
      <t>Mahogany</t>
    </r>
  </si>
  <si>
    <t>American Serama Silkie Feathered (TRIAL)</t>
  </si>
  <si>
    <r>
      <rPr>
        <sz val="10"/>
        <rFont val="Arial"/>
        <family val="2"/>
      </rPr>
      <t>Mallard (or Grey)</t>
    </r>
  </si>
  <si>
    <r>
      <rPr>
        <sz val="10"/>
        <rFont val="Arial"/>
        <family val="2"/>
      </rPr>
      <t>Mallard Dusky</t>
    </r>
  </si>
  <si>
    <r>
      <rPr>
        <sz val="10"/>
        <rFont val="Arial"/>
        <family val="2"/>
      </rPr>
      <t>Millefleur (Porcelain)</t>
    </r>
  </si>
  <si>
    <r>
      <rPr>
        <sz val="10"/>
        <rFont val="Arial"/>
        <family val="2"/>
      </rPr>
      <t>Mottled</t>
    </r>
  </si>
  <si>
    <r>
      <rPr>
        <sz val="10"/>
        <rFont val="Arial"/>
        <family val="2"/>
      </rPr>
      <t>Nankin</t>
    </r>
  </si>
  <si>
    <r>
      <rPr>
        <sz val="10"/>
        <rFont val="Arial"/>
        <family val="2"/>
      </rPr>
      <t>Narragansett</t>
    </r>
  </si>
  <si>
    <r>
      <rPr>
        <sz val="10"/>
        <rFont val="Arial"/>
        <family val="2"/>
      </rPr>
      <t>Nebraskan</t>
    </r>
  </si>
  <si>
    <r>
      <rPr>
        <sz val="10"/>
        <rFont val="Arial"/>
        <family val="2"/>
      </rPr>
      <t>Ochre Mottled</t>
    </r>
  </si>
  <si>
    <r>
      <rPr>
        <sz val="10"/>
        <rFont val="Arial"/>
        <family val="2"/>
      </rPr>
      <t>Olive</t>
    </r>
  </si>
  <si>
    <r>
      <rPr>
        <sz val="10"/>
        <rFont val="Arial"/>
        <family val="2"/>
      </rPr>
      <t>Orange Hackled</t>
    </r>
  </si>
  <si>
    <t>Barbu d’Anvers</t>
  </si>
  <si>
    <t>Paint</t>
  </si>
  <si>
    <t>Barbu d’Everberg</t>
  </si>
  <si>
    <r>
      <rPr>
        <sz val="10"/>
        <rFont val="Arial"/>
        <family val="2"/>
      </rPr>
      <t>Pale Buff</t>
    </r>
  </si>
  <si>
    <t>Barbu d’Uccle</t>
  </si>
  <si>
    <r>
      <rPr>
        <sz val="10"/>
        <rFont val="Arial"/>
        <family val="2"/>
      </rPr>
      <t>Partridge</t>
    </r>
  </si>
  <si>
    <t>Barbu de Grubbe</t>
  </si>
  <si>
    <r>
      <rPr>
        <sz val="10"/>
        <rFont val="Arial"/>
        <family val="2"/>
      </rPr>
      <t>Partridge and Grouse</t>
    </r>
  </si>
  <si>
    <t>Barbu de Bosvoorde</t>
  </si>
  <si>
    <r>
      <rPr>
        <sz val="10"/>
        <rFont val="Arial"/>
        <family val="2"/>
      </rPr>
      <t>Pastel</t>
    </r>
  </si>
  <si>
    <t>Barbu de Watermael</t>
  </si>
  <si>
    <r>
      <rPr>
        <sz val="10"/>
        <rFont val="Arial"/>
        <family val="2"/>
      </rPr>
      <t>Pearl Grey</t>
    </r>
  </si>
  <si>
    <r>
      <rPr>
        <sz val="10"/>
        <rFont val="Arial"/>
        <family val="2"/>
      </rPr>
      <t>Pencilled</t>
    </r>
  </si>
  <si>
    <r>
      <rPr>
        <sz val="10"/>
        <rFont val="Arial"/>
        <family val="2"/>
      </rPr>
      <t>Pied</t>
    </r>
  </si>
  <si>
    <r>
      <rPr>
        <sz val="10"/>
        <rFont val="Arial"/>
        <family val="2"/>
      </rPr>
      <t>Pied Grey</t>
    </r>
  </si>
  <si>
    <r>
      <rPr>
        <sz val="10"/>
        <rFont val="Arial"/>
        <family val="2"/>
      </rPr>
      <t>Pile</t>
    </r>
  </si>
  <si>
    <r>
      <rPr>
        <sz val="10"/>
        <rFont val="Arial"/>
        <family val="2"/>
      </rPr>
      <t>Pilgrim</t>
    </r>
  </si>
  <si>
    <r>
      <rPr>
        <sz val="10"/>
        <rFont val="Arial"/>
        <family val="2"/>
      </rPr>
      <t>Plum</t>
    </r>
  </si>
  <si>
    <r>
      <rPr>
        <sz val="10"/>
        <rFont val="Arial"/>
        <family val="2"/>
      </rPr>
      <t>Pomeranian</t>
    </r>
  </si>
  <si>
    <r>
      <rPr>
        <sz val="10"/>
        <rFont val="Arial"/>
        <family val="2"/>
      </rPr>
      <t>Porcelain</t>
    </r>
  </si>
  <si>
    <r>
      <rPr>
        <sz val="10"/>
        <rFont val="Arial"/>
        <family val="2"/>
      </rPr>
      <t>Quail</t>
    </r>
  </si>
  <si>
    <r>
      <rPr>
        <sz val="10"/>
        <rFont val="Arial"/>
        <family val="2"/>
      </rPr>
      <t>Red</t>
    </r>
  </si>
  <si>
    <t>Danish</t>
  </si>
  <si>
    <r>
      <rPr>
        <sz val="10"/>
        <rFont val="Arial"/>
        <family val="2"/>
      </rPr>
      <t>Red Columbian</t>
    </r>
  </si>
  <si>
    <r>
      <rPr>
        <sz val="10"/>
        <rFont val="Arial"/>
        <family val="2"/>
      </rPr>
      <t>Red Marked Black</t>
    </r>
  </si>
  <si>
    <r>
      <rPr>
        <sz val="10"/>
        <rFont val="Arial"/>
        <family val="2"/>
      </rPr>
      <t>Red Marked Blue</t>
    </r>
  </si>
  <si>
    <r>
      <rPr>
        <sz val="10"/>
        <rFont val="Arial"/>
        <family val="2"/>
      </rPr>
      <t>Red Mottled</t>
    </r>
  </si>
  <si>
    <t>Deutsch Zwerg Huhn</t>
  </si>
  <si>
    <r>
      <rPr>
        <sz val="10"/>
        <rFont val="Arial"/>
        <family val="2"/>
      </rPr>
      <t>Red Saddle / Red Shoulder</t>
    </r>
  </si>
  <si>
    <r>
      <rPr>
        <sz val="10"/>
        <rFont val="Arial"/>
        <family val="2"/>
      </rPr>
      <t>Red Shoulder Blue Silver Partridge</t>
    </r>
  </si>
  <si>
    <t>Doornikse Kriel /Tournaisis</t>
  </si>
  <si>
    <r>
      <rPr>
        <sz val="10"/>
        <rFont val="Arial"/>
        <family val="2"/>
      </rPr>
      <t>Red Shoulder Silver Partridge</t>
    </r>
  </si>
  <si>
    <t>Rouen (Mallard-coloured)</t>
  </si>
  <si>
    <t>Rouen Clair (Mallard-coloured)</t>
  </si>
  <si>
    <r>
      <rPr>
        <sz val="10"/>
        <rFont val="Arial"/>
        <family val="2"/>
      </rPr>
      <t>Royal Palm</t>
    </r>
  </si>
  <si>
    <t>Dutch / Hollandse Kriel</t>
  </si>
  <si>
    <r>
      <rPr>
        <sz val="10"/>
        <rFont val="Arial"/>
        <family val="2"/>
      </rPr>
      <t>Salmon</t>
    </r>
  </si>
  <si>
    <r>
      <rPr>
        <sz val="10"/>
        <rFont val="Arial"/>
        <family val="2"/>
      </rPr>
      <t>Salmon Breasted Blue</t>
    </r>
  </si>
  <si>
    <r>
      <rPr>
        <sz val="10"/>
        <rFont val="Arial"/>
        <family val="2"/>
      </rPr>
      <t>Saxony</t>
    </r>
  </si>
  <si>
    <t>Silver</t>
  </si>
  <si>
    <t>Silver Appleyard</t>
  </si>
  <si>
    <t>Silver Blue</t>
  </si>
  <si>
    <t>Silver Crele (TRIAL)</t>
  </si>
  <si>
    <t>Silver Cuckoo</t>
  </si>
  <si>
    <t>Silver Duckwing</t>
  </si>
  <si>
    <r>
      <rPr>
        <sz val="10"/>
        <rFont val="Arial"/>
        <family val="2"/>
      </rPr>
      <t>Silver Grey</t>
    </r>
  </si>
  <si>
    <r>
      <rPr>
        <sz val="10"/>
        <rFont val="Arial"/>
        <family val="2"/>
      </rPr>
      <t>Silver Hackled</t>
    </r>
  </si>
  <si>
    <r>
      <rPr>
        <sz val="10"/>
        <rFont val="Arial"/>
        <family val="2"/>
      </rPr>
      <t>Silver Laced</t>
    </r>
  </si>
  <si>
    <t>Japanese / Chabo</t>
  </si>
  <si>
    <r>
      <rPr>
        <sz val="10"/>
        <rFont val="Arial"/>
        <family val="2"/>
      </rPr>
      <t>Silver Millefleur</t>
    </r>
  </si>
  <si>
    <t>Japanese / Chabo, Frizzle</t>
  </si>
  <si>
    <r>
      <rPr>
        <sz val="10"/>
        <rFont val="Arial"/>
        <family val="2"/>
      </rPr>
      <t>Silver Necked</t>
    </r>
  </si>
  <si>
    <t>Jap / Chabo, Silk Feathered</t>
  </si>
  <si>
    <r>
      <rPr>
        <sz val="10"/>
        <rFont val="Arial"/>
        <family val="2"/>
      </rPr>
      <t>Silver Partridge</t>
    </r>
  </si>
  <si>
    <r>
      <rPr>
        <sz val="10"/>
        <rFont val="Arial"/>
        <family val="2"/>
      </rPr>
      <t>Silver Pencilled</t>
    </r>
  </si>
  <si>
    <r>
      <rPr>
        <sz val="10"/>
        <rFont val="Arial"/>
        <family val="2"/>
      </rPr>
      <t>Silver Porcelain</t>
    </r>
  </si>
  <si>
    <r>
      <rPr>
        <sz val="10"/>
        <rFont val="Arial"/>
        <family val="2"/>
      </rPr>
      <t>Silver Quail</t>
    </r>
  </si>
  <si>
    <t>Silver Salmon</t>
  </si>
  <si>
    <r>
      <rPr>
        <sz val="10"/>
        <rFont val="Arial"/>
        <family val="2"/>
      </rPr>
      <t>Silver Spangled</t>
    </r>
  </si>
  <si>
    <r>
      <rPr>
        <sz val="10"/>
        <rFont val="Arial"/>
        <family val="2"/>
      </rPr>
      <t>Skane</t>
    </r>
  </si>
  <si>
    <r>
      <rPr>
        <sz val="10"/>
        <rFont val="Arial"/>
        <family val="2"/>
      </rPr>
      <t>Slate</t>
    </r>
  </si>
  <si>
    <r>
      <rPr>
        <sz val="10"/>
        <rFont val="Arial"/>
        <family val="2"/>
      </rPr>
      <t>Slate Blue</t>
    </r>
  </si>
  <si>
    <r>
      <rPr>
        <sz val="10"/>
        <rFont val="Arial"/>
        <family val="2"/>
      </rPr>
      <t>Snowy</t>
    </r>
  </si>
  <si>
    <r>
      <rPr>
        <sz val="10"/>
        <rFont val="Arial"/>
        <family val="2"/>
      </rPr>
      <t>Spangle</t>
    </r>
  </si>
  <si>
    <r>
      <rPr>
        <sz val="10"/>
        <rFont val="Arial"/>
        <family val="2"/>
      </rPr>
      <t>Speckled</t>
    </r>
  </si>
  <si>
    <r>
      <rPr>
        <sz val="10"/>
        <rFont val="Arial"/>
        <family val="2"/>
      </rPr>
      <t>Splash</t>
    </r>
  </si>
  <si>
    <r>
      <rPr>
        <sz val="10"/>
        <rFont val="Arial"/>
        <family val="2"/>
      </rPr>
      <t>Splash (Black)</t>
    </r>
  </si>
  <si>
    <r>
      <rPr>
        <sz val="10"/>
        <rFont val="Arial"/>
        <family val="2"/>
      </rPr>
      <t>Splash (Blue)</t>
    </r>
  </si>
  <si>
    <r>
      <rPr>
        <sz val="10"/>
        <rFont val="Arial"/>
        <family val="2"/>
      </rPr>
      <t>Splash (Brown)</t>
    </r>
  </si>
  <si>
    <r>
      <rPr>
        <sz val="10"/>
        <rFont val="Arial"/>
        <family val="2"/>
      </rPr>
      <t>Spotted</t>
    </r>
  </si>
  <si>
    <r>
      <rPr>
        <sz val="10"/>
        <rFont val="Arial"/>
        <family val="2"/>
      </rPr>
      <t>Streicher</t>
    </r>
  </si>
  <si>
    <r>
      <rPr>
        <sz val="10"/>
        <rFont val="Arial"/>
        <family val="2"/>
      </rPr>
      <t>Tinted</t>
    </r>
  </si>
  <si>
    <r>
      <rPr>
        <sz val="10"/>
        <rFont val="Arial"/>
        <family val="2"/>
      </rPr>
      <t>Tri-colour</t>
    </r>
  </si>
  <si>
    <r>
      <rPr>
        <sz val="10"/>
        <rFont val="Arial"/>
        <family val="2"/>
      </rPr>
      <t>Trout</t>
    </r>
  </si>
  <si>
    <r>
      <rPr>
        <sz val="10"/>
        <rFont val="Arial"/>
        <family val="2"/>
      </rPr>
      <t>Wheaten</t>
    </r>
  </si>
  <si>
    <r>
      <rPr>
        <sz val="10"/>
        <rFont val="Arial"/>
        <family val="2"/>
      </rPr>
      <t>Wheaten Laced</t>
    </r>
  </si>
  <si>
    <t>Nanchang</t>
  </si>
  <si>
    <r>
      <rPr>
        <sz val="10"/>
        <rFont val="Arial"/>
        <family val="2"/>
      </rPr>
      <t>White</t>
    </r>
  </si>
  <si>
    <t>Nankin</t>
  </si>
  <si>
    <r>
      <rPr>
        <sz val="10"/>
        <rFont val="Arial"/>
        <family val="2"/>
      </rPr>
      <t>White and Grey</t>
    </r>
  </si>
  <si>
    <r>
      <rPr>
        <sz val="10"/>
        <rFont val="Arial"/>
        <family val="2"/>
      </rPr>
      <t>White Barred Buff</t>
    </r>
  </si>
  <si>
    <r>
      <rPr>
        <sz val="10"/>
        <rFont val="Arial"/>
        <family val="2"/>
      </rPr>
      <t>White Bibbed</t>
    </r>
  </si>
  <si>
    <r>
      <rPr>
        <sz val="10"/>
        <rFont val="Arial"/>
        <family val="2"/>
      </rPr>
      <t>White Bibbed Dusky Grey</t>
    </r>
  </si>
  <si>
    <r>
      <rPr>
        <sz val="10"/>
        <rFont val="Arial"/>
        <family val="2"/>
      </rPr>
      <t>White Bibbed Dusky Mallard</t>
    </r>
  </si>
  <si>
    <r>
      <rPr>
        <sz val="10"/>
        <rFont val="Arial"/>
        <family val="2"/>
      </rPr>
      <t>White Blue Columbian</t>
    </r>
  </si>
  <si>
    <r>
      <rPr>
        <sz val="10"/>
        <rFont val="Arial"/>
        <family val="2"/>
      </rPr>
      <t>White Crested Black</t>
    </r>
  </si>
  <si>
    <r>
      <rPr>
        <sz val="10"/>
        <rFont val="Arial"/>
        <family val="2"/>
      </rPr>
      <t>White Crested Blue</t>
    </r>
  </si>
  <si>
    <t>Pekin</t>
  </si>
  <si>
    <r>
      <rPr>
        <sz val="10"/>
        <rFont val="Arial"/>
        <family val="2"/>
      </rPr>
      <t>White Crested Cuckoo</t>
    </r>
  </si>
  <si>
    <t>Pekin Frizzle</t>
  </si>
  <si>
    <r>
      <rPr>
        <sz val="10"/>
        <rFont val="Arial"/>
        <family val="2"/>
      </rPr>
      <t>White Crested Mottled</t>
    </r>
  </si>
  <si>
    <r>
      <rPr>
        <sz val="10"/>
        <rFont val="Arial"/>
        <family val="2"/>
      </rPr>
      <t>White Crested Splashed</t>
    </r>
  </si>
  <si>
    <r>
      <rPr>
        <sz val="10"/>
        <rFont val="Arial"/>
        <family val="2"/>
      </rPr>
      <t>White Headed</t>
    </r>
  </si>
  <si>
    <t>Pictava</t>
  </si>
  <si>
    <r>
      <rPr>
        <sz val="10"/>
        <rFont val="Arial"/>
        <family val="2"/>
      </rPr>
      <t>White Headed Black Magpie</t>
    </r>
  </si>
  <si>
    <r>
      <rPr>
        <sz val="10"/>
        <rFont val="Arial"/>
        <family val="2"/>
      </rPr>
      <t>White Headed Blue Magpie</t>
    </r>
  </si>
  <si>
    <r>
      <rPr>
        <sz val="10"/>
        <rFont val="Arial"/>
        <family val="2"/>
      </rPr>
      <t>White Headed Chocolate Magpie</t>
    </r>
  </si>
  <si>
    <r>
      <rPr>
        <sz val="10"/>
        <rFont val="Arial"/>
        <family val="2"/>
      </rPr>
      <t>White Headed Lavender Magpie</t>
    </r>
  </si>
  <si>
    <t>White Laced  Red</t>
  </si>
  <si>
    <t>Pyncheon</t>
  </si>
  <si>
    <t>White Winged Chocolate (TRIAL)</t>
  </si>
  <si>
    <t>White Winged Black</t>
  </si>
  <si>
    <t>White Winged Blue</t>
  </si>
  <si>
    <t>Wild Colour</t>
  </si>
  <si>
    <t>Rosecomb</t>
  </si>
  <si>
    <t>Yellow Belly</t>
  </si>
  <si>
    <t>Rumpless / Persian</t>
  </si>
  <si>
    <t>Yellow Partridge</t>
  </si>
  <si>
    <t>Sabelpoot / Booted Bantam</t>
  </si>
  <si>
    <t>A.O.C -See NOTES</t>
  </si>
  <si>
    <t>Sebright</t>
  </si>
  <si>
    <r>
      <rPr>
        <sz val="10"/>
        <rFont val="Arial"/>
        <family val="2"/>
      </rPr>
      <t xml:space="preserve">A.R.C. </t>
    </r>
    <r>
      <rPr>
        <b/>
        <sz val="10"/>
        <rFont val="Arial"/>
        <family val="2"/>
      </rPr>
      <t xml:space="preserve">ONLY </t>
    </r>
    <r>
      <rPr>
        <sz val="10"/>
        <rFont val="Arial"/>
        <family val="2"/>
      </rPr>
      <t>Natal Game, Spanish Game and Herero</t>
    </r>
  </si>
  <si>
    <r>
      <rPr>
        <sz val="10"/>
        <rFont val="Arial"/>
        <family val="2"/>
      </rPr>
      <t>Black Breasted Black Red</t>
    </r>
  </si>
  <si>
    <r>
      <rPr>
        <sz val="10"/>
        <rFont val="Arial"/>
        <family val="2"/>
      </rPr>
      <t>Black Breasted Dark Red (Wine/Claret Reds)</t>
    </r>
  </si>
  <si>
    <r>
      <rPr>
        <sz val="10"/>
        <rFont val="Arial"/>
        <family val="2"/>
      </rPr>
      <t>Black Breasted Red (Black Red male with Partridge hen)</t>
    </r>
  </si>
  <si>
    <r>
      <rPr>
        <sz val="10"/>
        <rFont val="Arial"/>
        <family val="2"/>
      </rPr>
      <t>Shady, Streaky or Black Breasted Light Red (Light Red males with Wheaten hens)</t>
    </r>
  </si>
  <si>
    <r>
      <rPr>
        <sz val="10"/>
        <rFont val="Arial"/>
        <family val="2"/>
      </rPr>
      <t>Black or Streaky Breasted Orange Red (Orange Reds)</t>
    </r>
  </si>
  <si>
    <r>
      <rPr>
        <sz val="10"/>
        <rFont val="Arial"/>
        <family val="2"/>
      </rPr>
      <t>Brown Breasted Brown Red (Brown Reds)</t>
    </r>
  </si>
  <si>
    <r>
      <rPr>
        <sz val="10"/>
        <rFont val="Arial"/>
        <family val="2"/>
      </rPr>
      <t>Ginger Breasted Ginger Red (Ginger, Dark eyes, Dark legs)</t>
    </r>
  </si>
  <si>
    <r>
      <rPr>
        <sz val="10"/>
        <rFont val="Arial"/>
        <family val="2"/>
      </rPr>
      <t>Ginger Breasted Red (Ginger, Red eyes, White or Yellow legs)</t>
    </r>
  </si>
  <si>
    <r>
      <rPr>
        <sz val="10"/>
        <rFont val="Arial"/>
        <family val="2"/>
      </rPr>
      <t>Black Breasted Silver Duckwing (Silver Duckwing)</t>
    </r>
  </si>
  <si>
    <r>
      <rPr>
        <sz val="10"/>
        <rFont val="Arial"/>
        <family val="2"/>
      </rPr>
      <t>Black Breasted Yellow Duckwing (Golden Duckwing)</t>
    </r>
  </si>
  <si>
    <t>Treut</t>
  </si>
  <si>
    <r>
      <rPr>
        <sz val="10"/>
        <rFont val="Arial"/>
        <family val="2"/>
      </rPr>
      <t>Black Breasted Birchen Duckwing (Birchen Duckwing)</t>
    </r>
  </si>
  <si>
    <r>
      <rPr>
        <sz val="10"/>
        <rFont val="Arial"/>
        <family val="2"/>
      </rPr>
      <t>Brown Breasted Yellow Birchen (Birchen)</t>
    </r>
  </si>
  <si>
    <r>
      <rPr>
        <sz val="10"/>
        <rFont val="Arial"/>
        <family val="2"/>
      </rPr>
      <t>Dun Breasted Blue Dun (Self Blue)</t>
    </r>
  </si>
  <si>
    <r>
      <rPr>
        <sz val="10"/>
        <rFont val="Arial"/>
        <family val="2"/>
      </rPr>
      <t>Streaky Breasted Red Dun</t>
    </r>
  </si>
  <si>
    <r>
      <rPr>
        <sz val="10"/>
        <rFont val="Arial"/>
        <family val="2"/>
      </rPr>
      <t>Blue Light Red</t>
    </r>
  </si>
  <si>
    <r>
      <rPr>
        <sz val="10"/>
        <rFont val="Arial"/>
        <family val="2"/>
      </rPr>
      <t>Blue Duckwing</t>
    </r>
  </si>
  <si>
    <r>
      <rPr>
        <sz val="10"/>
        <rFont val="Arial"/>
        <family val="2"/>
      </rPr>
      <t>Yellow, Silver or Honey Dun</t>
    </r>
  </si>
  <si>
    <r>
      <rPr>
        <sz val="10"/>
        <rFont val="Arial"/>
        <family val="2"/>
      </rPr>
      <t>Black or Streaky Breasted Dark Grey (Greys)</t>
    </r>
  </si>
  <si>
    <t>Australian Game</t>
  </si>
  <si>
    <r>
      <rPr>
        <sz val="10"/>
        <rFont val="Arial"/>
        <family val="2"/>
      </rPr>
      <t>Clear Mealy Breasted Mealy Grey (Mealy Greys)</t>
    </r>
  </si>
  <si>
    <t>Ayam Serama (TRIAL)</t>
  </si>
  <si>
    <r>
      <rPr>
        <sz val="10"/>
        <rFont val="Arial"/>
        <family val="2"/>
      </rPr>
      <t>Pile (Blood Wing, Custard, Lemon or Robin Breasted)</t>
    </r>
  </si>
  <si>
    <t>Bantam Shamo</t>
  </si>
  <si>
    <t>Chibi Shamo</t>
  </si>
  <si>
    <r>
      <rPr>
        <sz val="10"/>
        <rFont val="Arial"/>
        <family val="2"/>
      </rPr>
      <t>Furness, Brassy Back and Polecat</t>
    </r>
  </si>
  <si>
    <r>
      <rPr>
        <sz val="10"/>
        <rFont val="Arial"/>
        <family val="2"/>
      </rPr>
      <t>Cuckoo / Crele</t>
    </r>
  </si>
  <si>
    <t>Creeper Chibi  (TRIAL)</t>
  </si>
  <si>
    <r>
      <rPr>
        <sz val="10"/>
        <rFont val="Arial"/>
        <family val="2"/>
      </rPr>
      <t>Hencocks (Hennies / Hencocks – cocks only)</t>
    </r>
  </si>
  <si>
    <r>
      <rPr>
        <sz val="10"/>
        <rFont val="Arial"/>
        <family val="2"/>
      </rPr>
      <t>Muff / Tassle</t>
    </r>
  </si>
  <si>
    <r>
      <rPr>
        <sz val="10"/>
        <rFont val="Arial"/>
        <family val="2"/>
      </rPr>
      <t>A.O.C. (Any Other Colour)</t>
    </r>
  </si>
  <si>
    <t>Kinpa</t>
  </si>
  <si>
    <r>
      <rPr>
        <sz val="10"/>
        <rFont val="Arial"/>
        <family val="2"/>
      </rPr>
      <t>A.R.C Breeding Pen (Any Recognised Colour)</t>
    </r>
  </si>
  <si>
    <t>Ko-Shamo</t>
  </si>
  <si>
    <r>
      <rPr>
        <sz val="10"/>
        <rFont val="Arial"/>
        <family val="2"/>
      </rPr>
      <t>A.R.C Team of Pullets (Any Recognised Colour)</t>
    </r>
  </si>
  <si>
    <r>
      <rPr>
        <sz val="10"/>
        <rFont val="Arial"/>
        <family val="2"/>
      </rPr>
      <t>3 x Large Fowl Eggs</t>
    </r>
  </si>
  <si>
    <r>
      <rPr>
        <sz val="10"/>
        <rFont val="Arial"/>
        <family val="2"/>
      </rPr>
      <t>6 x Large Fowl Eggs</t>
    </r>
  </si>
  <si>
    <t>Nankin Shamo</t>
  </si>
  <si>
    <r>
      <rPr>
        <sz val="10"/>
        <rFont val="Arial"/>
        <family val="2"/>
      </rPr>
      <t>3 x Bantam Fowl Eggs</t>
    </r>
  </si>
  <si>
    <t>Ohiki</t>
  </si>
  <si>
    <r>
      <rPr>
        <sz val="10"/>
        <rFont val="Arial"/>
        <family val="2"/>
      </rPr>
      <t>6 x Bantam Fowl Eggs</t>
    </r>
  </si>
  <si>
    <r>
      <rPr>
        <sz val="10"/>
        <rFont val="Arial"/>
        <family val="2"/>
      </rPr>
      <t>3 x Duck Eggs</t>
    </r>
  </si>
  <si>
    <r>
      <rPr>
        <sz val="10"/>
        <rFont val="Arial"/>
        <family val="2"/>
      </rPr>
      <t>6 x Duck Eggs</t>
    </r>
  </si>
  <si>
    <r>
      <rPr>
        <sz val="10"/>
        <rFont val="Arial"/>
        <family val="2"/>
      </rPr>
      <t>3 x Duck Bantam Eggs</t>
    </r>
  </si>
  <si>
    <t>Serama (Ayam Serama) (TRIAL)</t>
  </si>
  <si>
    <r>
      <rPr>
        <sz val="10"/>
        <rFont val="Arial"/>
        <family val="2"/>
      </rPr>
      <t>6 x Duck Bantam Eggs</t>
    </r>
  </si>
  <si>
    <r>
      <rPr>
        <sz val="10"/>
        <rFont val="Arial"/>
        <family val="2"/>
      </rPr>
      <t>3 x Goose Eggs</t>
    </r>
  </si>
  <si>
    <r>
      <rPr>
        <sz val="10"/>
        <rFont val="Arial"/>
        <family val="2"/>
      </rPr>
      <t>6 x Goose Eggs</t>
    </r>
  </si>
  <si>
    <t>Tuzo Game</t>
  </si>
  <si>
    <r>
      <rPr>
        <sz val="10"/>
        <rFont val="Arial"/>
        <family val="2"/>
      </rPr>
      <t>3 x Turkey Eggs</t>
    </r>
  </si>
  <si>
    <t>Yamato Gunkei</t>
  </si>
  <si>
    <r>
      <rPr>
        <sz val="10"/>
        <rFont val="Arial"/>
        <family val="2"/>
      </rPr>
      <t>6 x Turkey Eggs</t>
    </r>
  </si>
  <si>
    <t>Abacot Ranger (Streicher)</t>
  </si>
  <si>
    <t>Aylesbury</t>
  </si>
  <si>
    <t>Bali</t>
  </si>
  <si>
    <t>Black East Indian</t>
  </si>
  <si>
    <t>Blue Swedish</t>
  </si>
  <si>
    <t>Call</t>
  </si>
  <si>
    <t>Campbell</t>
  </si>
  <si>
    <t>Cayuga</t>
  </si>
  <si>
    <t>Crested</t>
  </si>
  <si>
    <t>Crested Miniature</t>
  </si>
  <si>
    <t>Gimbsheimer</t>
  </si>
  <si>
    <t>High Flyer</t>
  </si>
  <si>
    <t>Hook Bill</t>
  </si>
  <si>
    <t>Indian Runner</t>
  </si>
  <si>
    <t>Magpie</t>
  </si>
  <si>
    <t>Mallard</t>
  </si>
  <si>
    <t>Muscovy</t>
  </si>
  <si>
    <t>Pomeranian</t>
  </si>
  <si>
    <t>Rouen</t>
  </si>
  <si>
    <t>Rouen Clair</t>
  </si>
  <si>
    <t>Saxony</t>
  </si>
  <si>
    <t>Silver Appleyard Miniature</t>
  </si>
  <si>
    <t>Silver Miniature</t>
  </si>
  <si>
    <t>Welsh Harlequin</t>
  </si>
  <si>
    <t>African</t>
  </si>
  <si>
    <t>Alsace</t>
  </si>
  <si>
    <t>American Buff</t>
  </si>
  <si>
    <t>Brecon Buff</t>
  </si>
  <si>
    <t>Celler</t>
  </si>
  <si>
    <t>Chinese</t>
  </si>
  <si>
    <t>Czech</t>
  </si>
  <si>
    <t>Deutsche Legegänse</t>
  </si>
  <si>
    <t>Diepholzer Gänse</t>
  </si>
  <si>
    <t>Embden</t>
  </si>
  <si>
    <t>Emporda</t>
  </si>
  <si>
    <t>Frankonian</t>
  </si>
  <si>
    <t>Lippegänse</t>
  </si>
  <si>
    <t>Pilgrim</t>
  </si>
  <si>
    <t>Roman / Crested Roman</t>
  </si>
  <si>
    <t>Russian Fighting Geese</t>
  </si>
  <si>
    <t>Russian Grey</t>
  </si>
  <si>
    <t>Saddleback</t>
  </si>
  <si>
    <t>Sebastopol</t>
  </si>
  <si>
    <t>Sebastopol, Smooth Breasted</t>
  </si>
  <si>
    <t>Shetland</t>
  </si>
  <si>
    <t>Skane</t>
  </si>
  <si>
    <t>Steinbacher</t>
  </si>
  <si>
    <t>Toulouse</t>
  </si>
  <si>
    <t>Tula</t>
  </si>
  <si>
    <t>West of England</t>
  </si>
  <si>
    <t>American Bronze</t>
  </si>
  <si>
    <t>Beltsville White Small</t>
  </si>
  <si>
    <t>Black (Norfolk / Italian)</t>
  </si>
  <si>
    <t>Black-Winged Bronze</t>
  </si>
  <si>
    <t>Blue (Lavender)</t>
  </si>
  <si>
    <t>Bourbon Red</t>
  </si>
  <si>
    <t>British White</t>
  </si>
  <si>
    <t>Buff</t>
  </si>
  <si>
    <t>Crimson Dawn</t>
  </si>
  <si>
    <t>Cröllwitzer</t>
  </si>
  <si>
    <t>Narragansett</t>
  </si>
  <si>
    <t>Nebraskan</t>
  </si>
  <si>
    <t>Pied</t>
  </si>
  <si>
    <t>Ronquières</t>
  </si>
  <si>
    <t>Royal Palm</t>
  </si>
  <si>
    <t>Slate / Grey (Italian)</t>
  </si>
  <si>
    <t>White Holland</t>
  </si>
  <si>
    <t xml:space="preserve">Large In Transit Pluimvee (per stuk) / Poultry (per piece) @ R30  </t>
  </si>
  <si>
    <t xml:space="preserve">Bantam In Transit Pluimvee (per stuk) / Poultry (per piece) @ R30  </t>
  </si>
  <si>
    <r>
      <rPr>
        <b/>
        <i/>
        <u/>
        <sz val="18"/>
        <color theme="0"/>
        <rFont val="Arial"/>
        <family val="2"/>
      </rPr>
      <t>Only</t>
    </r>
    <r>
      <rPr>
        <b/>
        <i/>
        <sz val="18"/>
        <color theme="0"/>
        <rFont val="Arial"/>
        <family val="2"/>
      </rPr>
      <t xml:space="preserve"> enter the Number of Poultry</t>
    </r>
  </si>
  <si>
    <r>
      <rPr>
        <b/>
        <i/>
        <u/>
        <sz val="18"/>
        <color theme="0"/>
        <rFont val="Arial"/>
        <family val="2"/>
      </rPr>
      <t>Only</t>
    </r>
    <r>
      <rPr>
        <b/>
        <i/>
        <sz val="18"/>
        <color theme="0"/>
        <rFont val="Arial"/>
        <family val="2"/>
      </rPr>
      <t xml:space="preserve"> enter the Number of Guests</t>
    </r>
  </si>
  <si>
    <r>
      <t xml:space="preserve">If “Yes”, State how many? </t>
    </r>
    <r>
      <rPr>
        <u/>
        <sz val="18"/>
        <color rgb="FF231F20"/>
        <rFont val="Arial"/>
        <family val="2"/>
      </rPr>
      <t xml:space="preserve"> </t>
    </r>
  </si>
  <si>
    <r>
      <t>Is daar addisionele bladsye met inskrywings?</t>
    </r>
    <r>
      <rPr>
        <u/>
        <sz val="18"/>
        <color rgb="FF231F20"/>
        <rFont val="Arial"/>
        <family val="2"/>
      </rPr>
      <t xml:space="preserve"> </t>
    </r>
  </si>
  <si>
    <t>All entries must be done according to the 
SASPO Breed and Colour Codes
See https://saspo.org.za</t>
  </si>
  <si>
    <r>
      <rPr>
        <sz val="18"/>
        <rFont val="Arial"/>
        <family val="2"/>
      </rPr>
      <t>Email entries to</t>
    </r>
    <r>
      <rPr>
        <b/>
        <sz val="18"/>
        <rFont val="Arial"/>
        <family val="2"/>
      </rPr>
      <t xml:space="preserve">: bloem.pluimvee@gmail.com
</t>
    </r>
    <r>
      <rPr>
        <b/>
        <sz val="18"/>
        <color rgb="FFFF0000"/>
        <rFont val="Arial"/>
        <family val="2"/>
      </rPr>
      <t>Confirm with the secretary that your entries was received</t>
    </r>
  </si>
  <si>
    <r>
      <rPr>
        <b/>
        <u/>
        <sz val="18"/>
        <color rgb="FFFF0000"/>
        <rFont val="Arial"/>
        <family val="2"/>
      </rPr>
      <t>Banking Details:</t>
    </r>
    <r>
      <rPr>
        <b/>
        <sz val="18"/>
        <color rgb="FFFF0000"/>
        <rFont val="Arial"/>
        <family val="2"/>
      </rPr>
      <t xml:space="preserve">
</t>
    </r>
    <r>
      <rPr>
        <sz val="18"/>
        <color rgb="FFFF0000"/>
        <rFont val="Arial"/>
        <family val="2"/>
      </rPr>
      <t>Bloemfontein Pluimvee Klub 
Standard Bank 
Account No: 140288732 
Branch Code: 055534</t>
    </r>
  </si>
  <si>
    <t>Herero</t>
  </si>
  <si>
    <t>Pita Pinta Asturiana</t>
  </si>
  <si>
    <t>Chocolate</t>
  </si>
  <si>
    <t xml:space="preserve">Blue Tailed Wheaten </t>
  </si>
  <si>
    <t xml:space="preserve">Black Tailed Wheaten </t>
  </si>
  <si>
    <t>Prysuitdelingsfunksie / Prize giving function @ R375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</si>
</sst>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R&quot;* #,##0.00_);_(&quot;R&quot;* \(#,##0.00\);_(&quot;R&quot;* &quot;-&quot;??_);_(@_)"/>
  </numFmts>
  <fonts count="21" x14ac:knownFonts="1">
    <font>
      <sz val="12"/>
      <color theme="1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i/>
      <sz val="18"/>
      <name val="Arial"/>
      <family val="2"/>
    </font>
    <font>
      <sz val="18"/>
      <color theme="1"/>
      <name val="Arial"/>
      <family val="2"/>
    </font>
    <font>
      <b/>
      <i/>
      <sz val="18"/>
      <color theme="0"/>
      <name val="Arial"/>
      <family val="2"/>
    </font>
    <font>
      <b/>
      <i/>
      <u/>
      <sz val="18"/>
      <color theme="0"/>
      <name val="Arial"/>
      <family val="2"/>
    </font>
    <font>
      <b/>
      <sz val="18"/>
      <name val="Arial"/>
      <family val="2"/>
    </font>
    <font>
      <sz val="18"/>
      <color rgb="FF231F20"/>
      <name val="Arial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u/>
      <sz val="18"/>
      <color rgb="FF231F20"/>
      <name val="Arial"/>
      <family val="2"/>
    </font>
    <font>
      <b/>
      <sz val="18"/>
      <color rgb="FFFF0000"/>
      <name val="Arial"/>
      <family val="2"/>
    </font>
    <font>
      <b/>
      <u/>
      <sz val="18"/>
      <color rgb="FFFF0000"/>
      <name val="Arial"/>
      <family val="2"/>
    </font>
    <font>
      <sz val="18"/>
      <color rgb="FFFF0000"/>
      <name val="Arial"/>
      <family val="2"/>
    </font>
    <font>
      <b/>
      <sz val="22"/>
      <name val="Arial"/>
      <family val="2"/>
    </font>
    <font>
      <b/>
      <i/>
      <sz val="2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911A"/>
        <bgColor indexed="64"/>
      </patternFill>
    </fill>
    <fill>
      <patternFill patternType="solid">
        <fgColor rgb="FF9FFFB1"/>
        <bgColor indexed="64"/>
      </patternFill>
    </fill>
    <fill>
      <patternFill patternType="solid">
        <fgColor rgb="FFD1FFDA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2" fillId="0" borderId="5" xfId="0" applyNumberFormat="1" applyFont="1" applyBorder="1" applyAlignment="1">
      <alignment horizontal="right" vertical="top" shrinkToFit="1"/>
    </xf>
    <xf numFmtId="0" fontId="3" fillId="0" borderId="5" xfId="0" applyFont="1" applyBorder="1" applyAlignment="1">
      <alignment vertical="top" wrapText="1"/>
    </xf>
    <xf numFmtId="1" fontId="4" fillId="0" borderId="7" xfId="0" applyNumberFormat="1" applyFont="1" applyBorder="1" applyAlignment="1">
      <alignment horizontal="center" vertical="top" shrinkToFit="1"/>
    </xf>
    <xf numFmtId="0" fontId="5" fillId="0" borderId="7" xfId="0" applyFont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right" vertical="top" shrinkToFit="1"/>
    </xf>
    <xf numFmtId="0" fontId="3" fillId="0" borderId="8" xfId="0" applyFont="1" applyBorder="1" applyAlignment="1">
      <alignment vertical="top" wrapText="1"/>
    </xf>
    <xf numFmtId="1" fontId="2" fillId="0" borderId="9" xfId="0" applyNumberFormat="1" applyFont="1" applyBorder="1" applyAlignment="1">
      <alignment horizontal="right" vertical="top" shrinkToFit="1"/>
    </xf>
    <xf numFmtId="0" fontId="3" fillId="0" borderId="9" xfId="0" applyFont="1" applyBorder="1" applyAlignment="1">
      <alignment vertical="top" wrapText="1"/>
    </xf>
    <xf numFmtId="1" fontId="4" fillId="0" borderId="9" xfId="0" applyNumberFormat="1" applyFont="1" applyBorder="1" applyAlignment="1">
      <alignment horizontal="right" vertical="top" shrinkToFit="1"/>
    </xf>
    <xf numFmtId="0" fontId="3" fillId="0" borderId="9" xfId="0" applyFont="1" applyBorder="1" applyAlignment="1">
      <alignment horizontal="right" vertical="top" wrapText="1"/>
    </xf>
    <xf numFmtId="0" fontId="0" fillId="0" borderId="7" xfId="0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1" fontId="4" fillId="0" borderId="10" xfId="0" applyNumberFormat="1" applyFont="1" applyBorder="1" applyAlignment="1">
      <alignment horizontal="center" vertical="top" shrinkToFit="1"/>
    </xf>
    <xf numFmtId="1" fontId="4" fillId="0" borderId="9" xfId="0" applyNumberFormat="1" applyFont="1" applyBorder="1" applyAlignment="1">
      <alignment vertical="top" shrinkToFit="1"/>
    </xf>
    <xf numFmtId="0" fontId="5" fillId="0" borderId="9" xfId="0" applyFont="1" applyBorder="1" applyAlignment="1">
      <alignment vertical="top" wrapText="1"/>
    </xf>
    <xf numFmtId="0" fontId="0" fillId="0" borderId="9" xfId="0" applyBorder="1" applyAlignment="1">
      <alignment wrapText="1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44" fontId="9" fillId="3" borderId="5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44" fontId="8" fillId="0" borderId="5" xfId="0" applyNumberFormat="1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44" fontId="11" fillId="4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right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9" fillId="0" borderId="11" xfId="0" applyFont="1" applyBorder="1" applyAlignment="1" applyProtection="1">
      <alignment horizontal="right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5" borderId="5" xfId="0" applyFont="1" applyFill="1" applyBorder="1" applyAlignment="1" applyProtection="1">
      <alignment horizontal="center" vertical="center" wrapText="1"/>
      <protection locked="0"/>
    </xf>
    <xf numFmtId="0" fontId="20" fillId="3" borderId="5" xfId="0" applyFont="1" applyFill="1" applyBorder="1" applyAlignment="1">
      <alignment horizontal="right" vertical="center" wrapText="1"/>
    </xf>
    <xf numFmtId="44" fontId="20" fillId="3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F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1933636</xdr:colOff>
      <xdr:row>1</xdr:row>
      <xdr:rowOff>10991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FD1E138-07E4-3AC8-77B7-5822B6A6CA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2549"/>
        <a:stretch>
          <a:fillRect/>
        </a:stretch>
      </xdr:blipFill>
      <xdr:spPr>
        <a:xfrm>
          <a:off x="0" y="0"/>
          <a:ext cx="2448393" cy="3301446"/>
        </a:xfrm>
        <a:prstGeom prst="rect">
          <a:avLst/>
        </a:prstGeom>
      </xdr:spPr>
    </xdr:pic>
    <xdr:clientData/>
  </xdr:twoCellAnchor>
  <xdr:twoCellAnchor editAs="oneCell">
    <xdr:from>
      <xdr:col>2</xdr:col>
      <xdr:colOff>1845600</xdr:colOff>
      <xdr:row>0</xdr:row>
      <xdr:rowOff>562131</xdr:rowOff>
    </xdr:from>
    <xdr:to>
      <xdr:col>4</xdr:col>
      <xdr:colOff>1670822</xdr:colOff>
      <xdr:row>0</xdr:row>
      <xdr:rowOff>2398425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AF0580E-01DC-FF14-92A9-981D67FA1D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42" r="27744" b="61887"/>
        <a:stretch>
          <a:fillRect/>
        </a:stretch>
      </xdr:blipFill>
      <xdr:spPr>
        <a:xfrm>
          <a:off x="5794145" y="562131"/>
          <a:ext cx="5894777" cy="1836294"/>
        </a:xfrm>
        <a:prstGeom prst="rect">
          <a:avLst/>
        </a:prstGeom>
      </xdr:spPr>
    </xdr:pic>
    <xdr:clientData/>
  </xdr:twoCellAnchor>
  <xdr:twoCellAnchor editAs="oneCell">
    <xdr:from>
      <xdr:col>8</xdr:col>
      <xdr:colOff>775626</xdr:colOff>
      <xdr:row>0</xdr:row>
      <xdr:rowOff>0</xdr:rowOff>
    </xdr:from>
    <xdr:to>
      <xdr:col>9</xdr:col>
      <xdr:colOff>41964</xdr:colOff>
      <xdr:row>1</xdr:row>
      <xdr:rowOff>5950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3602E42-C5F4-CE6D-D41F-B4D4AED698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97"/>
        <a:stretch>
          <a:fillRect/>
        </a:stretch>
      </xdr:blipFill>
      <xdr:spPr>
        <a:xfrm>
          <a:off x="24997990" y="0"/>
          <a:ext cx="1897395" cy="3307950"/>
        </a:xfrm>
        <a:prstGeom prst="rect">
          <a:avLst/>
        </a:prstGeom>
      </xdr:spPr>
    </xdr:pic>
    <xdr:clientData/>
  </xdr:twoCellAnchor>
  <xdr:twoCellAnchor editAs="oneCell">
    <xdr:from>
      <xdr:col>5</xdr:col>
      <xdr:colOff>2169788</xdr:colOff>
      <xdr:row>0</xdr:row>
      <xdr:rowOff>0</xdr:rowOff>
    </xdr:from>
    <xdr:to>
      <xdr:col>7</xdr:col>
      <xdr:colOff>1314609</xdr:colOff>
      <xdr:row>0</xdr:row>
      <xdr:rowOff>3260360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FC29878-6D12-516D-C397-FA2D55A75D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42" t="38490" r="27744"/>
        <a:stretch>
          <a:fillRect/>
        </a:stretch>
      </xdr:blipFill>
      <xdr:spPr>
        <a:xfrm>
          <a:off x="15216152" y="0"/>
          <a:ext cx="6482280" cy="32603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o&#235;\Downloads\SASPO%20Nationals%202026%20Entry%20Form.xlsx" TargetMode="External"/><Relationship Id="rId1" Type="http://schemas.openxmlformats.org/officeDocument/2006/relationships/externalLinkPath" Target="https://d.docs.live.net/d0fb9c3b539402c7/Desktop/Bloemfontein%20Pluimveeklub/Bloemlaptop/2026/Nasionaal/SASPO%20Nationals%202026%20Entry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y Form"/>
      <sheetName val="Codes"/>
    </sheetNames>
    <sheetDataSet>
      <sheetData sheetId="0" refreshError="1"/>
      <sheetData sheetId="1">
        <row r="2">
          <cell r="A2">
            <v>100</v>
          </cell>
          <cell r="B2" t="str">
            <v>Alsace (Alsation)</v>
          </cell>
          <cell r="D2">
            <v>100</v>
          </cell>
          <cell r="E2" t="str">
            <v>Abacot</v>
          </cell>
          <cell r="G2">
            <v>1</v>
          </cell>
          <cell r="H2" t="str">
            <v>Cock</v>
          </cell>
        </row>
        <row r="3">
          <cell r="A3">
            <v>102</v>
          </cell>
          <cell r="B3" t="str">
            <v>Altsteirer</v>
          </cell>
          <cell r="D3">
            <v>102</v>
          </cell>
          <cell r="E3" t="str">
            <v>American Fawn and White</v>
          </cell>
          <cell r="G3">
            <v>2</v>
          </cell>
          <cell r="H3" t="str">
            <v>Hen</v>
          </cell>
        </row>
        <row r="4">
          <cell r="A4">
            <v>104</v>
          </cell>
          <cell r="B4" t="str">
            <v>Ameraucana</v>
          </cell>
          <cell r="D4">
            <v>104</v>
          </cell>
          <cell r="E4" t="str">
            <v>Apricot</v>
          </cell>
          <cell r="G4">
            <v>3</v>
          </cell>
          <cell r="H4" t="str">
            <v>Cockerel / Stag (Under 12 months of age)</v>
          </cell>
        </row>
        <row r="5">
          <cell r="A5">
            <v>108</v>
          </cell>
          <cell r="B5" t="str">
            <v>Amrock</v>
          </cell>
          <cell r="D5">
            <v>106</v>
          </cell>
          <cell r="E5" t="str">
            <v>Apricot Dusky</v>
          </cell>
          <cell r="G5">
            <v>4</v>
          </cell>
          <cell r="H5" t="str">
            <v>Pullet (Under 12 months of age)</v>
          </cell>
        </row>
        <row r="6">
          <cell r="A6">
            <v>110</v>
          </cell>
          <cell r="B6" t="str">
            <v>Ancona</v>
          </cell>
          <cell r="D6">
            <v>108</v>
          </cell>
          <cell r="E6" t="str">
            <v>Apricot Silver</v>
          </cell>
          <cell r="G6">
            <v>5</v>
          </cell>
          <cell r="H6" t="str">
            <v>Breeding Pen</v>
          </cell>
        </row>
        <row r="7">
          <cell r="A7">
            <v>112</v>
          </cell>
          <cell r="B7" t="str">
            <v>Andalusian</v>
          </cell>
          <cell r="D7">
            <v>110</v>
          </cell>
          <cell r="E7" t="str">
            <v>Apricot Trout</v>
          </cell>
          <cell r="G7">
            <v>6</v>
          </cell>
          <cell r="H7" t="str">
            <v>Team of Four (4) Pullets</v>
          </cell>
        </row>
        <row r="8">
          <cell r="A8">
            <v>114</v>
          </cell>
          <cell r="B8" t="str">
            <v>Anaberger</v>
          </cell>
          <cell r="D8">
            <v>112</v>
          </cell>
          <cell r="E8" t="str">
            <v>Aylesbury</v>
          </cell>
          <cell r="G8">
            <v>7</v>
          </cell>
          <cell r="H8" t="str">
            <v>Old Drake (over 12 months of age)</v>
          </cell>
        </row>
        <row r="9">
          <cell r="A9">
            <v>116</v>
          </cell>
          <cell r="B9" t="str">
            <v>Appenzeller Bearded</v>
          </cell>
          <cell r="D9">
            <v>114</v>
          </cell>
          <cell r="E9" t="str">
            <v>Barred</v>
          </cell>
          <cell r="G9">
            <v>8</v>
          </cell>
          <cell r="H9" t="str">
            <v>Old Duck (over 12 months of age)</v>
          </cell>
        </row>
        <row r="10">
          <cell r="A10">
            <v>118</v>
          </cell>
          <cell r="B10" t="str">
            <v>Appenzeller Spitzhauben</v>
          </cell>
          <cell r="D10">
            <v>116</v>
          </cell>
          <cell r="E10" t="str">
            <v>Barred Columbian</v>
          </cell>
          <cell r="G10">
            <v>9</v>
          </cell>
          <cell r="H10" t="str">
            <v>Young Drake (under 12 months of age)</v>
          </cell>
        </row>
        <row r="11">
          <cell r="A11">
            <v>120</v>
          </cell>
          <cell r="B11" t="str">
            <v>Araucana</v>
          </cell>
          <cell r="D11">
            <v>118</v>
          </cell>
          <cell r="E11" t="str">
            <v>Birchen</v>
          </cell>
          <cell r="G11">
            <v>10</v>
          </cell>
          <cell r="H11" t="str">
            <v>Young Duck (under 12 months of age)</v>
          </cell>
        </row>
        <row r="12">
          <cell r="A12">
            <v>122</v>
          </cell>
          <cell r="B12" t="str">
            <v>Araucana Rumpless</v>
          </cell>
          <cell r="D12">
            <v>120</v>
          </cell>
          <cell r="E12" t="str">
            <v>Black</v>
          </cell>
          <cell r="G12">
            <v>11</v>
          </cell>
          <cell r="H12" t="str">
            <v>Breeding Pair of Ducks</v>
          </cell>
        </row>
        <row r="13">
          <cell r="A13">
            <v>124</v>
          </cell>
          <cell r="B13" t="str">
            <v>Ardennaise</v>
          </cell>
          <cell r="D13">
            <v>122</v>
          </cell>
          <cell r="E13" t="str">
            <v>Black and Gold</v>
          </cell>
          <cell r="G13">
            <v>12</v>
          </cell>
          <cell r="H13" t="str">
            <v>Old Gander (over 12 months of age)</v>
          </cell>
        </row>
        <row r="14">
          <cell r="A14">
            <v>126</v>
          </cell>
          <cell r="B14" t="str">
            <v>Ardenner</v>
          </cell>
          <cell r="D14">
            <v>124</v>
          </cell>
          <cell r="E14" t="str">
            <v>Black and White</v>
          </cell>
          <cell r="G14">
            <v>13</v>
          </cell>
          <cell r="H14" t="str">
            <v>Old Goose (over 12 months of age)</v>
          </cell>
        </row>
        <row r="15">
          <cell r="A15">
            <v>128</v>
          </cell>
          <cell r="B15" t="str">
            <v>Assendelftse</v>
          </cell>
          <cell r="D15">
            <v>126</v>
          </cell>
          <cell r="E15" t="str">
            <v>Black Bibbed</v>
          </cell>
          <cell r="G15">
            <v>14</v>
          </cell>
          <cell r="H15" t="str">
            <v>Young Gander (under 12 months of age)</v>
          </cell>
        </row>
        <row r="16">
          <cell r="A16">
            <v>130</v>
          </cell>
          <cell r="B16" t="str">
            <v>Augsburger</v>
          </cell>
          <cell r="D16">
            <v>128</v>
          </cell>
          <cell r="E16" t="str">
            <v>Black Crested White</v>
          </cell>
          <cell r="G16">
            <v>15</v>
          </cell>
          <cell r="H16" t="str">
            <v>Young Goose (under 12 months of age)</v>
          </cell>
        </row>
        <row r="17">
          <cell r="A17">
            <v>132</v>
          </cell>
          <cell r="B17" t="str">
            <v>Australorp</v>
          </cell>
          <cell r="D17">
            <v>130</v>
          </cell>
          <cell r="E17" t="str">
            <v>Black Magpie</v>
          </cell>
          <cell r="G17">
            <v>16</v>
          </cell>
          <cell r="H17" t="str">
            <v>Breeding Pair of Geese</v>
          </cell>
        </row>
        <row r="18">
          <cell r="A18">
            <v>136</v>
          </cell>
          <cell r="B18" t="str">
            <v>Barnevelder</v>
          </cell>
          <cell r="D18">
            <v>132</v>
          </cell>
          <cell r="E18" t="str">
            <v>Black Mottled</v>
          </cell>
          <cell r="G18">
            <v>17</v>
          </cell>
          <cell r="H18" t="str">
            <v>Old Turkey Tom (over 12 months of age)</v>
          </cell>
        </row>
        <row r="19">
          <cell r="A19">
            <v>138</v>
          </cell>
          <cell r="B19" t="str">
            <v>Bassette</v>
          </cell>
          <cell r="D19">
            <v>134</v>
          </cell>
          <cell r="E19" t="str">
            <v>Black Splashed</v>
          </cell>
          <cell r="G19">
            <v>18</v>
          </cell>
          <cell r="H19" t="str">
            <v>Old Turkey Hen (over 12 months of age)</v>
          </cell>
        </row>
        <row r="20">
          <cell r="A20">
            <v>140</v>
          </cell>
          <cell r="B20" t="str">
            <v>Berat</v>
          </cell>
          <cell r="D20">
            <v>136</v>
          </cell>
          <cell r="E20" t="str">
            <v>Black Spotted White</v>
          </cell>
          <cell r="G20">
            <v>19</v>
          </cell>
          <cell r="H20" t="str">
            <v>Young Turkey Stag (under 12 months of age)</v>
          </cell>
        </row>
        <row r="21">
          <cell r="A21">
            <v>142</v>
          </cell>
          <cell r="B21" t="str">
            <v>Bergische Kräher</v>
          </cell>
          <cell r="D21">
            <v>138</v>
          </cell>
          <cell r="E21" t="str">
            <v>Black Tailed Buff</v>
          </cell>
          <cell r="G21">
            <v>20</v>
          </cell>
          <cell r="H21" t="str">
            <v>Young Turkey Hen (under 12 months of age)</v>
          </cell>
        </row>
        <row r="22">
          <cell r="A22">
            <v>144</v>
          </cell>
          <cell r="B22" t="str">
            <v>Bielefelder Kennhühn (TRIAL)</v>
          </cell>
          <cell r="D22">
            <v>140</v>
          </cell>
          <cell r="E22" t="str">
            <v>Black Tailed Red</v>
          </cell>
          <cell r="G22">
            <v>21</v>
          </cell>
          <cell r="H22" t="str">
            <v>Breeding Pair of Turkeys</v>
          </cell>
        </row>
        <row r="23">
          <cell r="A23">
            <v>146</v>
          </cell>
          <cell r="B23" t="str">
            <v>Brabanconne</v>
          </cell>
          <cell r="D23">
            <v>141</v>
          </cell>
          <cell r="E23" t="str">
            <v>Black Tailed Wheaten (TRIAL)</v>
          </cell>
          <cell r="G23">
            <v>22</v>
          </cell>
          <cell r="H23" t="str">
            <v>Eggs</v>
          </cell>
        </row>
        <row r="24">
          <cell r="A24">
            <v>148</v>
          </cell>
          <cell r="B24" t="str">
            <v>Brabanter</v>
          </cell>
          <cell r="D24">
            <v>142</v>
          </cell>
          <cell r="E24" t="str">
            <v>Black Tailed White</v>
          </cell>
        </row>
        <row r="25">
          <cell r="A25">
            <v>150</v>
          </cell>
          <cell r="B25" t="str">
            <v>Brahma</v>
          </cell>
          <cell r="D25">
            <v>144</v>
          </cell>
          <cell r="E25" t="str">
            <v>Black Red</v>
          </cell>
        </row>
        <row r="26">
          <cell r="A26">
            <v>152</v>
          </cell>
          <cell r="B26" t="str">
            <v>Braekel</v>
          </cell>
          <cell r="D26">
            <v>146</v>
          </cell>
          <cell r="E26" t="str">
            <v>Blond</v>
          </cell>
        </row>
        <row r="27">
          <cell r="A27">
            <v>154</v>
          </cell>
          <cell r="B27" t="str">
            <v>Buckeye</v>
          </cell>
          <cell r="D27">
            <v>148</v>
          </cell>
          <cell r="E27" t="str">
            <v>Blue</v>
          </cell>
        </row>
        <row r="28">
          <cell r="A28">
            <v>156</v>
          </cell>
          <cell r="B28" t="str">
            <v>Bresse (La Bresse)</v>
          </cell>
          <cell r="D28">
            <v>150</v>
          </cell>
          <cell r="E28" t="str">
            <v>Blue and Gold</v>
          </cell>
        </row>
        <row r="29">
          <cell r="A29">
            <v>158</v>
          </cell>
          <cell r="B29" t="str">
            <v>Campine</v>
          </cell>
          <cell r="D29">
            <v>152</v>
          </cell>
          <cell r="E29" t="str">
            <v>Blue and White</v>
          </cell>
        </row>
        <row r="30">
          <cell r="A30">
            <v>160</v>
          </cell>
          <cell r="B30" t="str">
            <v>Catalana</v>
          </cell>
          <cell r="D30">
            <v>154</v>
          </cell>
          <cell r="E30" t="str">
            <v>Blue Bibbed</v>
          </cell>
        </row>
        <row r="31">
          <cell r="A31">
            <v>162</v>
          </cell>
          <cell r="B31" t="str">
            <v>Caumont</v>
          </cell>
          <cell r="D31">
            <v>156</v>
          </cell>
          <cell r="E31" t="str">
            <v>Blue Birchen Duckwing</v>
          </cell>
        </row>
        <row r="32">
          <cell r="A32">
            <v>164</v>
          </cell>
          <cell r="B32" t="str">
            <v>Chantecler</v>
          </cell>
          <cell r="D32">
            <v>158</v>
          </cell>
          <cell r="E32" t="str">
            <v>Blue Cuckoo</v>
          </cell>
        </row>
        <row r="33">
          <cell r="A33">
            <v>166</v>
          </cell>
          <cell r="B33" t="str">
            <v>Cochin</v>
          </cell>
          <cell r="D33">
            <v>160</v>
          </cell>
          <cell r="E33" t="str">
            <v>Blue Dusky</v>
          </cell>
        </row>
        <row r="34">
          <cell r="A34">
            <v>168</v>
          </cell>
          <cell r="B34" t="str">
            <v>Conevy White</v>
          </cell>
          <cell r="D34">
            <v>162</v>
          </cell>
          <cell r="E34" t="str">
            <v>Blue Fawn</v>
          </cell>
        </row>
        <row r="35">
          <cell r="A35">
            <v>170</v>
          </cell>
          <cell r="B35" t="str">
            <v>Crèvecoeur</v>
          </cell>
          <cell r="D35">
            <v>164</v>
          </cell>
          <cell r="E35" t="str">
            <v>Blue Furness</v>
          </cell>
        </row>
        <row r="36">
          <cell r="A36">
            <v>172</v>
          </cell>
          <cell r="B36" t="str">
            <v>Delaware</v>
          </cell>
          <cell r="D36">
            <v>166</v>
          </cell>
          <cell r="E36" t="str">
            <v>Blue Golden Birchen</v>
          </cell>
        </row>
        <row r="37">
          <cell r="A37">
            <v>174</v>
          </cell>
          <cell r="B37" t="str">
            <v>Denizli</v>
          </cell>
          <cell r="D37">
            <v>168</v>
          </cell>
          <cell r="E37" t="str">
            <v>Blue Golden Duckwing</v>
          </cell>
        </row>
        <row r="38">
          <cell r="A38">
            <v>176</v>
          </cell>
          <cell r="B38" t="str">
            <v>Deutsche Reichshuhn</v>
          </cell>
          <cell r="D38">
            <v>170</v>
          </cell>
          <cell r="E38" t="str">
            <v>Blue Grey</v>
          </cell>
        </row>
        <row r="39">
          <cell r="A39">
            <v>178</v>
          </cell>
          <cell r="B39" t="str">
            <v>Deutsche Sperber</v>
          </cell>
          <cell r="D39">
            <v>172</v>
          </cell>
          <cell r="E39" t="str">
            <v>Blue Laced</v>
          </cell>
        </row>
        <row r="40">
          <cell r="A40">
            <v>180</v>
          </cell>
          <cell r="B40" t="str">
            <v>Dominique</v>
          </cell>
          <cell r="D40">
            <v>599</v>
          </cell>
          <cell r="E40" t="str">
            <v>Blue Laced Blue</v>
          </cell>
        </row>
        <row r="41">
          <cell r="A41">
            <v>182</v>
          </cell>
          <cell r="B41" t="str">
            <v>Dorking</v>
          </cell>
          <cell r="D41">
            <v>173</v>
          </cell>
          <cell r="E41" t="str">
            <v>Blue Laced Gold</v>
          </cell>
        </row>
        <row r="42">
          <cell r="A42">
            <v>184</v>
          </cell>
          <cell r="B42" t="str">
            <v>Drentse</v>
          </cell>
          <cell r="D42">
            <v>174</v>
          </cell>
          <cell r="E42" t="str">
            <v>Blue Laced Red</v>
          </cell>
        </row>
        <row r="43">
          <cell r="A43">
            <v>186</v>
          </cell>
          <cell r="B43" t="str">
            <v>Dresdener</v>
          </cell>
          <cell r="D43">
            <v>175</v>
          </cell>
          <cell r="E43" t="str">
            <v>Blue Laced Silver (White)</v>
          </cell>
        </row>
        <row r="44">
          <cell r="A44">
            <v>188</v>
          </cell>
          <cell r="B44" t="str">
            <v>Empordanesa</v>
          </cell>
          <cell r="D44">
            <v>176</v>
          </cell>
          <cell r="E44" t="str">
            <v>Blue Light Columbian</v>
          </cell>
        </row>
        <row r="45">
          <cell r="A45">
            <v>190</v>
          </cell>
          <cell r="B45" t="str">
            <v>Faverolles / Lachshuhn</v>
          </cell>
          <cell r="D45">
            <v>178</v>
          </cell>
          <cell r="E45" t="str">
            <v>Blue Magpie</v>
          </cell>
        </row>
        <row r="46">
          <cell r="A46">
            <v>192</v>
          </cell>
          <cell r="B46" t="str">
            <v>Fayoumi</v>
          </cell>
          <cell r="D46">
            <v>180</v>
          </cell>
          <cell r="E46" t="str">
            <v>Blue Marked</v>
          </cell>
        </row>
        <row r="47">
          <cell r="A47">
            <v>194</v>
          </cell>
          <cell r="B47" t="str">
            <v>Friesian</v>
          </cell>
          <cell r="D47">
            <v>182</v>
          </cell>
          <cell r="E47" t="str">
            <v>Blue Millefleur</v>
          </cell>
        </row>
        <row r="48">
          <cell r="A48">
            <v>196</v>
          </cell>
          <cell r="B48" t="str">
            <v>Frizzle / Strupphuhn</v>
          </cell>
          <cell r="D48">
            <v>184</v>
          </cell>
          <cell r="E48" t="str">
            <v>Blue Mottled</v>
          </cell>
        </row>
        <row r="49">
          <cell r="A49">
            <v>198</v>
          </cell>
          <cell r="B49" t="str">
            <v>Green-legged Partridge</v>
          </cell>
          <cell r="D49">
            <v>186</v>
          </cell>
          <cell r="E49" t="str">
            <v>Blue Partridge</v>
          </cell>
        </row>
        <row r="50">
          <cell r="A50">
            <v>200</v>
          </cell>
          <cell r="B50" t="str">
            <v>Groninger Meeuw</v>
          </cell>
          <cell r="D50">
            <v>188</v>
          </cell>
          <cell r="E50" t="str">
            <v>Blue Porcelain</v>
          </cell>
        </row>
        <row r="51">
          <cell r="A51">
            <v>202</v>
          </cell>
          <cell r="B51" t="str">
            <v>Hamburgh</v>
          </cell>
          <cell r="D51">
            <v>190</v>
          </cell>
          <cell r="E51" t="str">
            <v>Blue Quail</v>
          </cell>
        </row>
        <row r="52">
          <cell r="A52">
            <v>203</v>
          </cell>
          <cell r="B52" t="str">
            <v>Herero (TRIAL)</v>
          </cell>
          <cell r="D52">
            <v>192</v>
          </cell>
          <cell r="E52" t="str">
            <v>Blue Red</v>
          </cell>
        </row>
        <row r="53">
          <cell r="A53">
            <v>204</v>
          </cell>
          <cell r="B53" t="str">
            <v>Holland</v>
          </cell>
          <cell r="D53">
            <v>193</v>
          </cell>
          <cell r="E53" t="str">
            <v>Blue Salmon</v>
          </cell>
        </row>
        <row r="54">
          <cell r="A54">
            <v>206</v>
          </cell>
          <cell r="B54" t="str">
            <v>Houdan</v>
          </cell>
          <cell r="D54">
            <v>194</v>
          </cell>
          <cell r="E54" t="str">
            <v>Blue Silver</v>
          </cell>
        </row>
        <row r="55">
          <cell r="A55">
            <v>208</v>
          </cell>
          <cell r="B55" t="str">
            <v>Icelandic Chicken</v>
          </cell>
          <cell r="D55">
            <v>196</v>
          </cell>
          <cell r="E55" t="str">
            <v>Blue Silver Birchen</v>
          </cell>
        </row>
        <row r="56">
          <cell r="A56">
            <v>210</v>
          </cell>
          <cell r="B56" t="str">
            <v>Ixworth</v>
          </cell>
          <cell r="D56">
            <v>198</v>
          </cell>
          <cell r="E56" t="str">
            <v>Blue Silver Duckwing</v>
          </cell>
        </row>
        <row r="57">
          <cell r="A57">
            <v>212</v>
          </cell>
          <cell r="B57" t="str">
            <v>Jacobean</v>
          </cell>
          <cell r="D57">
            <v>199</v>
          </cell>
          <cell r="E57" t="str">
            <v>Blue Silver Orange</v>
          </cell>
        </row>
        <row r="58">
          <cell r="A58">
            <v>214</v>
          </cell>
          <cell r="B58" t="str">
            <v>Java</v>
          </cell>
          <cell r="D58">
            <v>200</v>
          </cell>
          <cell r="E58" t="str">
            <v>Blue Silver Partridge</v>
          </cell>
        </row>
        <row r="59">
          <cell r="A59">
            <v>216</v>
          </cell>
          <cell r="B59" t="str">
            <v>Jersey Giant</v>
          </cell>
          <cell r="D59">
            <v>202</v>
          </cell>
          <cell r="E59" t="str">
            <v>Blue Silver Porcelain</v>
          </cell>
        </row>
        <row r="60">
          <cell r="A60">
            <v>218</v>
          </cell>
          <cell r="B60" t="str">
            <v>Kastillianer</v>
          </cell>
          <cell r="D60">
            <v>204</v>
          </cell>
          <cell r="E60" t="str">
            <v>Blue Splashed</v>
          </cell>
        </row>
        <row r="61">
          <cell r="A61">
            <v>220</v>
          </cell>
          <cell r="B61" t="str">
            <v>Kedu</v>
          </cell>
          <cell r="D61">
            <v>206</v>
          </cell>
          <cell r="E61" t="str">
            <v>Blue Tailed Buff</v>
          </cell>
        </row>
        <row r="62">
          <cell r="A62">
            <v>222</v>
          </cell>
          <cell r="B62" t="str">
            <v>Kosova Long-crower</v>
          </cell>
          <cell r="D62">
            <v>208</v>
          </cell>
          <cell r="E62" t="str">
            <v>Blue Tailed Wheaten (TRIAL for Pekins)</v>
          </cell>
        </row>
        <row r="63">
          <cell r="A63">
            <v>224</v>
          </cell>
          <cell r="B63" t="str">
            <v>Kraaikoppen (NL) / Breda (UK)</v>
          </cell>
          <cell r="D63">
            <v>210</v>
          </cell>
          <cell r="E63" t="str">
            <v>Blue Tailed White</v>
          </cell>
        </row>
        <row r="64">
          <cell r="A64">
            <v>226</v>
          </cell>
          <cell r="B64" t="str">
            <v>Kraienköppe (UK) / Twentse (NL)</v>
          </cell>
          <cell r="D64">
            <v>212</v>
          </cell>
          <cell r="E64" t="str">
            <v>Blue Trout</v>
          </cell>
        </row>
        <row r="65">
          <cell r="A65">
            <v>228</v>
          </cell>
          <cell r="B65" t="str">
            <v>Krüper / Creeper</v>
          </cell>
          <cell r="D65">
            <v>214</v>
          </cell>
          <cell r="E65" t="str">
            <v>Blue Yellow Birchen</v>
          </cell>
        </row>
        <row r="66">
          <cell r="A66">
            <v>230</v>
          </cell>
          <cell r="B66" t="str">
            <v>La Flèche</v>
          </cell>
          <cell r="D66">
            <v>216</v>
          </cell>
          <cell r="E66" t="str">
            <v>Blue Yellow Partridge</v>
          </cell>
        </row>
        <row r="67">
          <cell r="A67">
            <v>232</v>
          </cell>
          <cell r="B67" t="str">
            <v>Lakenvelder</v>
          </cell>
          <cell r="D67">
            <v>218</v>
          </cell>
          <cell r="E67" t="str">
            <v>Bourbon Red</v>
          </cell>
        </row>
        <row r="68">
          <cell r="A68">
            <v>234</v>
          </cell>
          <cell r="B68" t="str">
            <v>Lamona</v>
          </cell>
          <cell r="D68">
            <v>220</v>
          </cell>
          <cell r="E68" t="str">
            <v>Brassy Back</v>
          </cell>
        </row>
        <row r="69">
          <cell r="A69">
            <v>236</v>
          </cell>
          <cell r="B69" t="str">
            <v>Langshan, Croad</v>
          </cell>
          <cell r="D69">
            <v>222</v>
          </cell>
          <cell r="E69" t="str">
            <v>Brassy Back Blue</v>
          </cell>
        </row>
        <row r="70">
          <cell r="A70">
            <v>238</v>
          </cell>
          <cell r="B70" t="str">
            <v>Langshan, Deutsche/ Modern</v>
          </cell>
          <cell r="D70">
            <v>224</v>
          </cell>
          <cell r="E70" t="str">
            <v>Bronze</v>
          </cell>
        </row>
        <row r="71">
          <cell r="A71">
            <v>240</v>
          </cell>
          <cell r="B71" t="str">
            <v>Legbar</v>
          </cell>
          <cell r="D71">
            <v>226</v>
          </cell>
          <cell r="E71" t="str">
            <v>Brown</v>
          </cell>
        </row>
        <row r="72">
          <cell r="A72">
            <v>242</v>
          </cell>
          <cell r="B72" t="str">
            <v>Leghorn</v>
          </cell>
          <cell r="D72">
            <v>227</v>
          </cell>
          <cell r="E72" t="str">
            <v>Brown Porcelain</v>
          </cell>
        </row>
        <row r="73">
          <cell r="A73">
            <v>244</v>
          </cell>
          <cell r="B73" t="str">
            <v>Le Merlerault</v>
          </cell>
          <cell r="D73">
            <v>228</v>
          </cell>
          <cell r="E73" t="str">
            <v>Brown Red</v>
          </cell>
        </row>
        <row r="74">
          <cell r="A74">
            <v>246</v>
          </cell>
          <cell r="B74" t="str">
            <v>Limousine</v>
          </cell>
          <cell r="D74">
            <v>230</v>
          </cell>
          <cell r="E74" t="str">
            <v>Buff</v>
          </cell>
        </row>
        <row r="75">
          <cell r="A75">
            <v>248</v>
          </cell>
          <cell r="B75" t="str">
            <v>Lincolnshire Buff</v>
          </cell>
          <cell r="D75">
            <v>232</v>
          </cell>
          <cell r="E75" t="str">
            <v>Buff Back</v>
          </cell>
        </row>
        <row r="76">
          <cell r="A76">
            <v>250</v>
          </cell>
          <cell r="B76" t="str">
            <v>Lyonnaise</v>
          </cell>
          <cell r="D76">
            <v>234</v>
          </cell>
          <cell r="E76" t="str">
            <v>Buff Barred White</v>
          </cell>
        </row>
        <row r="77">
          <cell r="A77">
            <v>252</v>
          </cell>
          <cell r="B77" t="str">
            <v>Marans</v>
          </cell>
          <cell r="D77">
            <v>236</v>
          </cell>
          <cell r="E77" t="str">
            <v>Buff Blue Columbian (Blue Buff Columbian)</v>
          </cell>
        </row>
        <row r="78">
          <cell r="A78">
            <v>254</v>
          </cell>
          <cell r="B78" t="str">
            <v>Marsh Daisy</v>
          </cell>
          <cell r="D78">
            <v>238</v>
          </cell>
          <cell r="E78" t="str">
            <v>Buff Columbian</v>
          </cell>
        </row>
        <row r="79">
          <cell r="A79">
            <v>256</v>
          </cell>
          <cell r="B79" t="str">
            <v>Mechelner / Malines</v>
          </cell>
          <cell r="D79">
            <v>240</v>
          </cell>
          <cell r="E79" t="str">
            <v>Buff Cuckoo</v>
          </cell>
        </row>
        <row r="80">
          <cell r="A80">
            <v>258</v>
          </cell>
          <cell r="B80" t="str">
            <v>Minorca</v>
          </cell>
          <cell r="D80">
            <v>242</v>
          </cell>
          <cell r="E80" t="str">
            <v>Buff Laced Black</v>
          </cell>
        </row>
        <row r="81">
          <cell r="A81">
            <v>260</v>
          </cell>
          <cell r="B81" t="str">
            <v>New Hampshire</v>
          </cell>
          <cell r="D81">
            <v>244</v>
          </cell>
          <cell r="E81" t="str">
            <v>Buff Mottled</v>
          </cell>
        </row>
        <row r="82">
          <cell r="A82">
            <v>262</v>
          </cell>
          <cell r="B82" t="str">
            <v>Niederrheiner</v>
          </cell>
          <cell r="D82">
            <v>246</v>
          </cell>
          <cell r="E82" t="str">
            <v>Butterscotch</v>
          </cell>
        </row>
        <row r="83">
          <cell r="A83">
            <v>264</v>
          </cell>
          <cell r="B83" t="str">
            <v>Norfolk Grey</v>
          </cell>
          <cell r="D83">
            <v>248</v>
          </cell>
          <cell r="E83" t="str">
            <v>Chamois / Buff Laced White</v>
          </cell>
        </row>
        <row r="84">
          <cell r="A84">
            <v>266</v>
          </cell>
          <cell r="B84" t="str">
            <v>North Holland Blue</v>
          </cell>
          <cell r="D84">
            <v>250</v>
          </cell>
          <cell r="E84" t="str">
            <v>Chamois Pencilled</v>
          </cell>
        </row>
        <row r="85">
          <cell r="A85">
            <v>268</v>
          </cell>
          <cell r="B85" t="str">
            <v>Norwegian Jaerhuhn</v>
          </cell>
          <cell r="D85">
            <v>252</v>
          </cell>
          <cell r="E85" t="str">
            <v>Chamois Spangled</v>
          </cell>
        </row>
        <row r="86">
          <cell r="A86">
            <v>270</v>
          </cell>
          <cell r="B86" t="str">
            <v>Old English Pheasant Fowl</v>
          </cell>
          <cell r="D86">
            <v>254</v>
          </cell>
          <cell r="E86" t="str">
            <v>Chocolate (TRIAL for Pekins)</v>
          </cell>
        </row>
        <row r="87">
          <cell r="A87">
            <v>272</v>
          </cell>
          <cell r="B87" t="str">
            <v>Orloff</v>
          </cell>
          <cell r="D87">
            <v>256</v>
          </cell>
          <cell r="E87" t="str">
            <v>Chocolate Bibbed</v>
          </cell>
        </row>
        <row r="88">
          <cell r="A88">
            <v>274</v>
          </cell>
          <cell r="B88" t="str">
            <v>Orpington</v>
          </cell>
          <cell r="D88">
            <v>258</v>
          </cell>
          <cell r="E88" t="str">
            <v>Chocolate and White</v>
          </cell>
        </row>
        <row r="89">
          <cell r="A89" t="str">
            <v>274 A</v>
          </cell>
          <cell r="B89" t="str">
            <v>Orpington Frizzel</v>
          </cell>
          <cell r="D89">
            <v>260</v>
          </cell>
          <cell r="E89" t="str">
            <v>Chocolate Magpie</v>
          </cell>
        </row>
        <row r="90">
          <cell r="A90">
            <v>276</v>
          </cell>
          <cell r="B90" t="str">
            <v>Ovambo (TRIAL)</v>
          </cell>
          <cell r="D90">
            <v>262</v>
          </cell>
          <cell r="E90" t="str">
            <v>Cinnamon Tinted</v>
          </cell>
        </row>
        <row r="91">
          <cell r="A91">
            <v>278</v>
          </cell>
          <cell r="B91" t="str">
            <v>Owlbeard / Uilebaard</v>
          </cell>
          <cell r="D91">
            <v>264</v>
          </cell>
          <cell r="E91" t="str">
            <v>Citron / Lemon</v>
          </cell>
        </row>
        <row r="92">
          <cell r="A92">
            <v>280</v>
          </cell>
          <cell r="B92" t="str">
            <v>Padovana</v>
          </cell>
          <cell r="D92">
            <v>266</v>
          </cell>
          <cell r="E92" t="str">
            <v>Citron Laced</v>
          </cell>
        </row>
        <row r="93">
          <cell r="A93">
            <v>282</v>
          </cell>
          <cell r="B93" t="str">
            <v>Pavilly</v>
          </cell>
          <cell r="D93">
            <v>268</v>
          </cell>
          <cell r="E93" t="str">
            <v>Citron Pencilled</v>
          </cell>
        </row>
        <row r="94">
          <cell r="A94">
            <v>284</v>
          </cell>
          <cell r="B94" t="str">
            <v>Pavlov/Pavlovski</v>
          </cell>
          <cell r="D94">
            <v>270</v>
          </cell>
          <cell r="E94" t="str">
            <v>Citron Porcelain</v>
          </cell>
        </row>
        <row r="95">
          <cell r="A95">
            <v>286</v>
          </cell>
          <cell r="B95" t="str">
            <v>Pelung (Long-crower)</v>
          </cell>
          <cell r="D95">
            <v>272</v>
          </cell>
          <cell r="E95" t="str">
            <v>Citron Spangled</v>
          </cell>
        </row>
        <row r="96">
          <cell r="A96">
            <v>288</v>
          </cell>
          <cell r="B96" t="str">
            <v>Penedesenca</v>
          </cell>
          <cell r="D96">
            <v>274</v>
          </cell>
          <cell r="E96" t="str">
            <v>Clay</v>
          </cell>
        </row>
        <row r="97">
          <cell r="A97">
            <v>289</v>
          </cell>
          <cell r="B97" t="str">
            <v>Pita Pinta Asturiana (TRIAL)</v>
          </cell>
          <cell r="D97">
            <v>276</v>
          </cell>
          <cell r="E97" t="str">
            <v>Coloured</v>
          </cell>
        </row>
        <row r="98">
          <cell r="A98">
            <v>290</v>
          </cell>
          <cell r="B98" t="str">
            <v>Plymouth Rock</v>
          </cell>
          <cell r="D98">
            <v>278</v>
          </cell>
          <cell r="E98" t="str">
            <v>Columbian / Light / Ermine</v>
          </cell>
        </row>
        <row r="99">
          <cell r="A99">
            <v>292</v>
          </cell>
          <cell r="B99" t="str">
            <v>Polish Bearded / Paduaner</v>
          </cell>
          <cell r="D99">
            <v>600</v>
          </cell>
          <cell r="E99" t="str">
            <v>Copper Black</v>
          </cell>
        </row>
        <row r="100">
          <cell r="A100">
            <v>294</v>
          </cell>
          <cell r="B100" t="str">
            <v>Polish Frizzle</v>
          </cell>
          <cell r="D100">
            <v>601</v>
          </cell>
          <cell r="E100" t="str">
            <v>Copper Blue</v>
          </cell>
        </row>
        <row r="101">
          <cell r="A101">
            <v>296</v>
          </cell>
          <cell r="B101" t="str">
            <v>Polish Unbearded</v>
          </cell>
          <cell r="D101">
            <v>280</v>
          </cell>
          <cell r="E101" t="str">
            <v>Coronation</v>
          </cell>
        </row>
        <row r="102">
          <cell r="A102">
            <v>298</v>
          </cell>
          <cell r="B102" t="str">
            <v>Poltava</v>
          </cell>
          <cell r="D102">
            <v>282</v>
          </cell>
          <cell r="E102" t="str">
            <v>Cream</v>
          </cell>
        </row>
        <row r="103">
          <cell r="A103">
            <v>300</v>
          </cell>
          <cell r="B103" t="str">
            <v>Polverara (Schiatta/Sciata)</v>
          </cell>
          <cell r="D103">
            <v>284</v>
          </cell>
          <cell r="E103" t="str">
            <v>Crele</v>
          </cell>
        </row>
        <row r="104">
          <cell r="A104">
            <v>302</v>
          </cell>
          <cell r="B104" t="str">
            <v>Potchefstroom Koekoek</v>
          </cell>
          <cell r="D104">
            <v>286</v>
          </cell>
          <cell r="E104" t="str">
            <v>Crow Wing</v>
          </cell>
        </row>
        <row r="105">
          <cell r="A105">
            <v>304</v>
          </cell>
          <cell r="B105" t="str">
            <v>Ramelsloher</v>
          </cell>
          <cell r="D105">
            <v>288</v>
          </cell>
          <cell r="E105" t="str">
            <v>Cuckoo</v>
          </cell>
        </row>
        <row r="106">
          <cell r="A106">
            <v>306</v>
          </cell>
          <cell r="B106" t="str">
            <v>Redcap</v>
          </cell>
          <cell r="D106">
            <v>290</v>
          </cell>
          <cell r="E106" t="str">
            <v>Cuckoo Partridge</v>
          </cell>
        </row>
        <row r="107">
          <cell r="A107">
            <v>308</v>
          </cell>
          <cell r="B107" t="str">
            <v>Rheinländer</v>
          </cell>
          <cell r="D107">
            <v>292</v>
          </cell>
          <cell r="E107" t="str">
            <v>Cumberland Blue</v>
          </cell>
        </row>
        <row r="108">
          <cell r="A108">
            <v>310</v>
          </cell>
          <cell r="B108" t="str">
            <v>Rhodebar</v>
          </cell>
          <cell r="D108">
            <v>294</v>
          </cell>
          <cell r="E108" t="str">
            <v>Custard</v>
          </cell>
        </row>
        <row r="109">
          <cell r="A109">
            <v>312</v>
          </cell>
          <cell r="B109" t="str">
            <v>Rhode Island</v>
          </cell>
          <cell r="D109">
            <v>296</v>
          </cell>
          <cell r="E109" t="str">
            <v>Dark</v>
          </cell>
        </row>
        <row r="110">
          <cell r="A110">
            <v>314</v>
          </cell>
          <cell r="B110" t="str">
            <v>Sachsenhuhn</v>
          </cell>
          <cell r="D110">
            <v>298</v>
          </cell>
          <cell r="E110" t="str">
            <v>Dark Brown</v>
          </cell>
        </row>
        <row r="111">
          <cell r="A111">
            <v>315</v>
          </cell>
          <cell r="B111" t="str">
            <v>Silverudd (Project Status)</v>
          </cell>
          <cell r="D111">
            <v>300</v>
          </cell>
          <cell r="E111" t="str">
            <v>Dark Cuckoo</v>
          </cell>
        </row>
        <row r="112">
          <cell r="A112">
            <v>316</v>
          </cell>
          <cell r="B112" t="str">
            <v>Scots Dumpy</v>
          </cell>
          <cell r="D112">
            <v>302</v>
          </cell>
          <cell r="E112" t="str">
            <v>Dark Grey</v>
          </cell>
        </row>
        <row r="113">
          <cell r="A113">
            <v>318</v>
          </cell>
          <cell r="B113" t="str">
            <v>Scots Grey</v>
          </cell>
          <cell r="D113">
            <v>304</v>
          </cell>
          <cell r="E113" t="str">
            <v>Dark Red</v>
          </cell>
        </row>
        <row r="114">
          <cell r="A114">
            <v>320</v>
          </cell>
          <cell r="B114" t="str">
            <v>Sicilian Buttercup</v>
          </cell>
          <cell r="D114">
            <v>306</v>
          </cell>
          <cell r="E114" t="str">
            <v>Dark Silver</v>
          </cell>
        </row>
        <row r="115">
          <cell r="A115">
            <v>322</v>
          </cell>
          <cell r="B115" t="str">
            <v>Silkie, Bearded</v>
          </cell>
          <cell r="D115">
            <v>308</v>
          </cell>
          <cell r="E115" t="str">
            <v>Deep Brown</v>
          </cell>
        </row>
        <row r="116">
          <cell r="A116">
            <v>324</v>
          </cell>
          <cell r="B116" t="str">
            <v>Silkie, Unbearded</v>
          </cell>
          <cell r="D116">
            <v>310</v>
          </cell>
          <cell r="E116" t="str">
            <v>Double Laced Black</v>
          </cell>
        </row>
        <row r="117">
          <cell r="A117">
            <v>357</v>
          </cell>
          <cell r="B117" t="str">
            <v>Silkie, Naked Neck Bearded</v>
          </cell>
          <cell r="D117">
            <v>312</v>
          </cell>
          <cell r="E117" t="str">
            <v>Double Laced Blue</v>
          </cell>
        </row>
        <row r="118">
          <cell r="A118">
            <v>358</v>
          </cell>
          <cell r="B118" t="str">
            <v>Silkie, Naked Neck Unbearded)</v>
          </cell>
          <cell r="D118">
            <v>314</v>
          </cell>
          <cell r="E118" t="str">
            <v>Double Laced Silver</v>
          </cell>
        </row>
        <row r="119">
          <cell r="A119">
            <v>326</v>
          </cell>
          <cell r="B119" t="str">
            <v>Spanish, White-Faced Black</v>
          </cell>
          <cell r="D119">
            <v>316</v>
          </cell>
          <cell r="E119" t="str">
            <v>Dun</v>
          </cell>
        </row>
        <row r="120">
          <cell r="A120">
            <v>328</v>
          </cell>
          <cell r="B120" t="str">
            <v>Sulmtaler</v>
          </cell>
          <cell r="D120">
            <v>318</v>
          </cell>
          <cell r="E120" t="str">
            <v>Dun and White</v>
          </cell>
        </row>
        <row r="121">
          <cell r="A121">
            <v>330</v>
          </cell>
          <cell r="B121" t="str">
            <v>Sultan</v>
          </cell>
          <cell r="D121">
            <v>320</v>
          </cell>
          <cell r="E121" t="str">
            <v>Dusky</v>
          </cell>
        </row>
        <row r="122">
          <cell r="A122">
            <v>331</v>
          </cell>
          <cell r="B122" t="str">
            <v>Sundheimer (TRIAL)</v>
          </cell>
          <cell r="D122">
            <v>322</v>
          </cell>
          <cell r="E122" t="str">
            <v>Exchequer</v>
          </cell>
        </row>
        <row r="123">
          <cell r="A123">
            <v>332</v>
          </cell>
          <cell r="B123" t="str">
            <v>Sussex</v>
          </cell>
          <cell r="D123">
            <v>324</v>
          </cell>
          <cell r="E123" t="str">
            <v>Fawn</v>
          </cell>
        </row>
        <row r="124">
          <cell r="A124">
            <v>334</v>
          </cell>
          <cell r="B124" t="str">
            <v>Thüringer, bearded</v>
          </cell>
          <cell r="D124">
            <v>326</v>
          </cell>
          <cell r="E124" t="str">
            <v>Fawn and White</v>
          </cell>
        </row>
        <row r="125">
          <cell r="A125">
            <v>336</v>
          </cell>
          <cell r="B125" t="str">
            <v>Tomaru</v>
          </cell>
          <cell r="D125">
            <v>328</v>
          </cell>
          <cell r="E125" t="str">
            <v>Fawn Ermine</v>
          </cell>
        </row>
        <row r="126">
          <cell r="A126">
            <v>338</v>
          </cell>
          <cell r="B126" t="str">
            <v>Transylvanian Naked Neck</v>
          </cell>
          <cell r="D126">
            <v>330</v>
          </cell>
          <cell r="E126" t="str">
            <v>Furness</v>
          </cell>
        </row>
        <row r="127">
          <cell r="A127">
            <v>340</v>
          </cell>
          <cell r="B127" t="str">
            <v>Venda</v>
          </cell>
          <cell r="D127">
            <v>332</v>
          </cell>
          <cell r="E127" t="str">
            <v>Ginger</v>
          </cell>
        </row>
        <row r="128">
          <cell r="A128">
            <v>342</v>
          </cell>
          <cell r="B128" t="str">
            <v>Vorwerk</v>
          </cell>
          <cell r="D128">
            <v>334</v>
          </cell>
          <cell r="E128" t="str">
            <v>Ginger Red</v>
          </cell>
        </row>
        <row r="129">
          <cell r="A129">
            <v>344</v>
          </cell>
          <cell r="B129" t="str">
            <v>Welbar</v>
          </cell>
          <cell r="D129">
            <v>336</v>
          </cell>
          <cell r="E129" t="str">
            <v>Golden / Gold</v>
          </cell>
        </row>
        <row r="130">
          <cell r="A130">
            <v>346</v>
          </cell>
          <cell r="B130" t="str">
            <v>Welsummer</v>
          </cell>
          <cell r="D130">
            <v>338</v>
          </cell>
          <cell r="E130" t="str">
            <v>Golden Birchen</v>
          </cell>
        </row>
        <row r="131">
          <cell r="A131">
            <v>348</v>
          </cell>
          <cell r="B131" t="str">
            <v>Westfälischer Totleger</v>
          </cell>
          <cell r="D131">
            <v>340</v>
          </cell>
          <cell r="E131" t="str">
            <v>Golden Cuckoo</v>
          </cell>
        </row>
        <row r="132">
          <cell r="A132">
            <v>350</v>
          </cell>
          <cell r="B132" t="str">
            <v>Wyandotte</v>
          </cell>
          <cell r="D132">
            <v>342</v>
          </cell>
          <cell r="E132" t="str">
            <v>Golden Duckwing</v>
          </cell>
        </row>
        <row r="133">
          <cell r="A133">
            <v>352</v>
          </cell>
          <cell r="B133" t="str">
            <v>Wybar</v>
          </cell>
          <cell r="D133">
            <v>344</v>
          </cell>
          <cell r="E133" t="str">
            <v>Golden Hackled</v>
          </cell>
        </row>
        <row r="134">
          <cell r="A134">
            <v>354</v>
          </cell>
          <cell r="B134" t="str">
            <v>Yurlov Crower</v>
          </cell>
          <cell r="D134">
            <v>346</v>
          </cell>
          <cell r="E134" t="str">
            <v>Golden Laced</v>
          </cell>
        </row>
        <row r="135">
          <cell r="A135">
            <v>356</v>
          </cell>
          <cell r="B135" t="str">
            <v>A.O.B - See NOTES</v>
          </cell>
          <cell r="D135">
            <v>348</v>
          </cell>
          <cell r="E135" t="str">
            <v>Golden Necked</v>
          </cell>
        </row>
        <row r="136">
          <cell r="A136">
            <v>400</v>
          </cell>
          <cell r="B136" t="str">
            <v>American Game</v>
          </cell>
          <cell r="D136">
            <v>350</v>
          </cell>
          <cell r="E136" t="str">
            <v>Golden Partridge</v>
          </cell>
        </row>
        <row r="137">
          <cell r="A137">
            <v>402</v>
          </cell>
          <cell r="B137" t="str">
            <v>Aseel (Asil)</v>
          </cell>
          <cell r="D137">
            <v>352</v>
          </cell>
          <cell r="E137" t="str">
            <v>Golden Pencilled</v>
          </cell>
        </row>
        <row r="138">
          <cell r="A138">
            <v>403</v>
          </cell>
          <cell r="B138" t="str">
            <v>Ayam Cemani</v>
          </cell>
          <cell r="D138">
            <v>353</v>
          </cell>
          <cell r="E138" t="str">
            <v>Golden Salmon</v>
          </cell>
        </row>
        <row r="139">
          <cell r="A139">
            <v>404</v>
          </cell>
          <cell r="B139" t="str">
            <v>Belgian Game (Bruges Type)</v>
          </cell>
          <cell r="D139">
            <v>354</v>
          </cell>
          <cell r="E139" t="str">
            <v>Golden Spangled</v>
          </cell>
        </row>
        <row r="140">
          <cell r="A140">
            <v>406</v>
          </cell>
          <cell r="B140" t="str">
            <v>Belgian Game (Liege Type)</v>
          </cell>
          <cell r="D140">
            <v>356</v>
          </cell>
          <cell r="E140" t="str">
            <v>Goshiki (five coloured)</v>
          </cell>
        </row>
        <row r="141">
          <cell r="A141">
            <v>408</v>
          </cell>
          <cell r="B141" t="str">
            <v>Carlisle Game</v>
          </cell>
          <cell r="D141">
            <v>358</v>
          </cell>
          <cell r="E141" t="str">
            <v>Green</v>
          </cell>
        </row>
        <row r="142">
          <cell r="A142">
            <v>410</v>
          </cell>
          <cell r="B142" t="str">
            <v>Chu Shamo</v>
          </cell>
          <cell r="D142">
            <v>360</v>
          </cell>
          <cell r="E142" t="str">
            <v>Grey</v>
          </cell>
        </row>
        <row r="143">
          <cell r="A143">
            <v>412</v>
          </cell>
          <cell r="B143" t="str">
            <v>Cornish Game</v>
          </cell>
          <cell r="D143">
            <v>362</v>
          </cell>
          <cell r="E143" t="str">
            <v>Grey Back</v>
          </cell>
        </row>
        <row r="144">
          <cell r="A144">
            <v>414</v>
          </cell>
          <cell r="B144" t="str">
            <v>Cubalaya Game</v>
          </cell>
          <cell r="D144">
            <v>364</v>
          </cell>
          <cell r="E144" t="str">
            <v>Grey Dusky</v>
          </cell>
        </row>
        <row r="145">
          <cell r="A145">
            <v>416</v>
          </cell>
          <cell r="B145" t="str">
            <v>Indian Game</v>
          </cell>
          <cell r="D145">
            <v>366</v>
          </cell>
          <cell r="E145" t="str">
            <v>Grouse</v>
          </cell>
        </row>
        <row r="146">
          <cell r="A146">
            <v>418</v>
          </cell>
          <cell r="B146" t="str">
            <v>Kulang Asil (Kulang Aseel)</v>
          </cell>
          <cell r="D146">
            <v>368</v>
          </cell>
          <cell r="E146" t="str">
            <v>Harlequin</v>
          </cell>
        </row>
        <row r="147">
          <cell r="A147">
            <v>420</v>
          </cell>
          <cell r="B147" t="str">
            <v>Madras Asil (Madras Aseel)</v>
          </cell>
          <cell r="D147">
            <v>370</v>
          </cell>
          <cell r="E147" t="str">
            <v>Isabel Mottled / Isabella Mottled</v>
          </cell>
        </row>
        <row r="148">
          <cell r="A148">
            <v>421</v>
          </cell>
          <cell r="B148" t="str">
            <v>Madagascar Game (TRIAL)</v>
          </cell>
          <cell r="D148">
            <v>371</v>
          </cell>
          <cell r="E148" t="str">
            <v>Isabella Partridge</v>
          </cell>
        </row>
        <row r="149">
          <cell r="A149">
            <v>422</v>
          </cell>
          <cell r="B149" t="str">
            <v>Malay</v>
          </cell>
          <cell r="D149">
            <v>372</v>
          </cell>
          <cell r="E149" t="str">
            <v>Isabel Porcelain / Isabella Porcelain</v>
          </cell>
        </row>
        <row r="150">
          <cell r="A150">
            <v>424</v>
          </cell>
          <cell r="B150" t="str">
            <v>Modern Game</v>
          </cell>
          <cell r="D150">
            <v>373</v>
          </cell>
          <cell r="E150" t="str">
            <v>Isabella Wheaten</v>
          </cell>
        </row>
        <row r="151">
          <cell r="A151">
            <v>426</v>
          </cell>
          <cell r="B151" t="str">
            <v>Natal Game</v>
          </cell>
          <cell r="D151">
            <v>374</v>
          </cell>
          <cell r="E151" t="str">
            <v>Jubilee</v>
          </cell>
        </row>
        <row r="152">
          <cell r="A152">
            <v>428</v>
          </cell>
          <cell r="B152" t="str">
            <v>O Shamo</v>
          </cell>
          <cell r="D152">
            <v>376</v>
          </cell>
          <cell r="E152" t="str">
            <v>Khaki</v>
          </cell>
        </row>
        <row r="153">
          <cell r="A153">
            <v>430</v>
          </cell>
          <cell r="B153" t="str">
            <v>Old English Game</v>
          </cell>
          <cell r="D153">
            <v>377</v>
          </cell>
          <cell r="E153" t="str">
            <v>Khaki Dusky</v>
          </cell>
        </row>
        <row r="154">
          <cell r="A154">
            <v>432</v>
          </cell>
          <cell r="B154" t="str">
            <v>Phoenix &amp; Onagadori</v>
          </cell>
          <cell r="D154">
            <v>378</v>
          </cell>
          <cell r="E154" t="str">
            <v>Laced Blue</v>
          </cell>
        </row>
        <row r="155">
          <cell r="A155">
            <v>434</v>
          </cell>
          <cell r="B155" t="str">
            <v>Rumpless Game</v>
          </cell>
          <cell r="D155">
            <v>380</v>
          </cell>
          <cell r="E155" t="str">
            <v>Lavender</v>
          </cell>
        </row>
        <row r="156">
          <cell r="A156">
            <v>436</v>
          </cell>
          <cell r="B156" t="str">
            <v>Satsumadori</v>
          </cell>
          <cell r="D156">
            <v>382</v>
          </cell>
          <cell r="E156" t="str">
            <v>Lavender Bibbed</v>
          </cell>
        </row>
        <row r="157">
          <cell r="A157">
            <v>438</v>
          </cell>
          <cell r="B157" t="str">
            <v>Spanish Game</v>
          </cell>
          <cell r="D157">
            <v>384</v>
          </cell>
          <cell r="E157" t="str">
            <v>Lavender Cuckoo</v>
          </cell>
        </row>
        <row r="158">
          <cell r="A158">
            <v>440</v>
          </cell>
          <cell r="B158" t="str">
            <v>Sumatra Game</v>
          </cell>
          <cell r="D158">
            <v>386</v>
          </cell>
          <cell r="E158" t="str">
            <v>Lavender Magpie</v>
          </cell>
        </row>
        <row r="159">
          <cell r="A159">
            <v>441</v>
          </cell>
          <cell r="B159" t="str">
            <v>Swedish Black Chicken (TRIAL)</v>
          </cell>
          <cell r="D159">
            <v>388</v>
          </cell>
          <cell r="E159" t="str">
            <v>Lavender Mottled</v>
          </cell>
        </row>
        <row r="160">
          <cell r="A160">
            <v>442</v>
          </cell>
          <cell r="B160" t="str">
            <v>Taiwan Game</v>
          </cell>
        </row>
        <row r="161">
          <cell r="A161">
            <v>444</v>
          </cell>
          <cell r="B161" t="str">
            <v>Thai Game</v>
          </cell>
          <cell r="D161">
            <v>390</v>
          </cell>
          <cell r="E161" t="str">
            <v>Lavender Quail</v>
          </cell>
        </row>
        <row r="162">
          <cell r="A162">
            <v>446</v>
          </cell>
          <cell r="B162" t="str">
            <v>Yakido</v>
          </cell>
          <cell r="D162">
            <v>392</v>
          </cell>
          <cell r="E162" t="str">
            <v>Lemon</v>
          </cell>
        </row>
        <row r="163">
          <cell r="A163">
            <v>448</v>
          </cell>
          <cell r="B163" t="str">
            <v>Yokohama</v>
          </cell>
          <cell r="D163">
            <v>394</v>
          </cell>
          <cell r="E163" t="str">
            <v>Lemon Blue</v>
          </cell>
        </row>
        <row r="164">
          <cell r="A164">
            <v>449</v>
          </cell>
          <cell r="B164" t="str">
            <v>Parrot Beak Long Tail Aseel (Project Status)</v>
          </cell>
          <cell r="D164">
            <v>396</v>
          </cell>
          <cell r="E164" t="str">
            <v>Lemon Millefleur</v>
          </cell>
        </row>
        <row r="165">
          <cell r="A165">
            <v>450</v>
          </cell>
          <cell r="B165" t="str">
            <v>A.O.B. - See NOTES</v>
          </cell>
          <cell r="D165">
            <v>398</v>
          </cell>
          <cell r="E165" t="str">
            <v>Lemon Pile</v>
          </cell>
        </row>
        <row r="166">
          <cell r="A166">
            <v>451</v>
          </cell>
          <cell r="B166" t="str">
            <v>The Dong Tau (Project Status)</v>
          </cell>
          <cell r="D166">
            <v>400</v>
          </cell>
          <cell r="E166" t="str">
            <v>Light</v>
          </cell>
        </row>
        <row r="167">
          <cell r="A167">
            <v>500</v>
          </cell>
          <cell r="B167" t="str">
            <v>Alsace (Alsation)</v>
          </cell>
          <cell r="D167">
            <v>402</v>
          </cell>
          <cell r="E167" t="str">
            <v>Light Brown</v>
          </cell>
        </row>
        <row r="168">
          <cell r="A168">
            <v>502</v>
          </cell>
          <cell r="B168" t="str">
            <v>Altsteirer</v>
          </cell>
          <cell r="D168">
            <v>404</v>
          </cell>
          <cell r="E168" t="str">
            <v>Light Grey</v>
          </cell>
        </row>
        <row r="169">
          <cell r="A169">
            <v>504</v>
          </cell>
          <cell r="B169" t="str">
            <v>Ameraucana</v>
          </cell>
          <cell r="D169">
            <v>406</v>
          </cell>
          <cell r="E169" t="str">
            <v>Light Red</v>
          </cell>
        </row>
        <row r="170">
          <cell r="A170">
            <v>505</v>
          </cell>
          <cell r="B170" t="str">
            <v>American Serama (TRIAL)</v>
          </cell>
          <cell r="D170">
            <v>408</v>
          </cell>
          <cell r="E170" t="str">
            <v>Magpie</v>
          </cell>
        </row>
        <row r="171">
          <cell r="A171">
            <v>506</v>
          </cell>
          <cell r="B171" t="str">
            <v>American Serama Frizzle (TRIAL)</v>
          </cell>
          <cell r="D171">
            <v>410</v>
          </cell>
          <cell r="E171" t="str">
            <v>Mahogany</v>
          </cell>
        </row>
        <row r="172">
          <cell r="A172">
            <v>507</v>
          </cell>
          <cell r="B172" t="str">
            <v>American Serama Silkie Feathered (TRIAL)</v>
          </cell>
          <cell r="D172">
            <v>412</v>
          </cell>
          <cell r="E172" t="str">
            <v>Mallard (or Grey)</v>
          </cell>
        </row>
        <row r="173">
          <cell r="A173">
            <v>508</v>
          </cell>
          <cell r="B173" t="str">
            <v>Amrock</v>
          </cell>
          <cell r="D173">
            <v>413</v>
          </cell>
          <cell r="E173" t="str">
            <v>Mallard Dusky</v>
          </cell>
        </row>
        <row r="174">
          <cell r="A174">
            <v>510</v>
          </cell>
          <cell r="B174" t="str">
            <v>Ancona</v>
          </cell>
          <cell r="D174">
            <v>414</v>
          </cell>
          <cell r="E174" t="str">
            <v>Millefleur (Porcelain)</v>
          </cell>
        </row>
        <row r="175">
          <cell r="A175">
            <v>512</v>
          </cell>
          <cell r="B175" t="str">
            <v>Andalusian</v>
          </cell>
          <cell r="D175">
            <v>416</v>
          </cell>
          <cell r="E175" t="str">
            <v>Mottled</v>
          </cell>
        </row>
        <row r="176">
          <cell r="A176">
            <v>514</v>
          </cell>
          <cell r="B176" t="str">
            <v>Araucana</v>
          </cell>
          <cell r="D176">
            <v>418</v>
          </cell>
          <cell r="E176" t="str">
            <v>Nankin</v>
          </cell>
        </row>
        <row r="177">
          <cell r="A177">
            <v>516</v>
          </cell>
          <cell r="B177" t="str">
            <v>Araucana Rumpless</v>
          </cell>
          <cell r="D177">
            <v>420</v>
          </cell>
          <cell r="E177" t="str">
            <v>Narragansett</v>
          </cell>
        </row>
        <row r="178">
          <cell r="A178">
            <v>518</v>
          </cell>
          <cell r="B178" t="str">
            <v>Ardennaise</v>
          </cell>
          <cell r="D178">
            <v>422</v>
          </cell>
          <cell r="E178" t="str">
            <v>Nebraskan</v>
          </cell>
        </row>
        <row r="179">
          <cell r="A179">
            <v>520</v>
          </cell>
          <cell r="B179" t="str">
            <v>Ardenner</v>
          </cell>
          <cell r="D179">
            <v>424</v>
          </cell>
          <cell r="E179" t="str">
            <v>Ochre Mottled</v>
          </cell>
        </row>
        <row r="180">
          <cell r="A180">
            <v>522</v>
          </cell>
          <cell r="B180" t="str">
            <v>Augsburger</v>
          </cell>
          <cell r="D180">
            <v>426</v>
          </cell>
          <cell r="E180" t="str">
            <v>Olive</v>
          </cell>
        </row>
        <row r="181">
          <cell r="A181">
            <v>524</v>
          </cell>
          <cell r="B181" t="str">
            <v>Australorp</v>
          </cell>
          <cell r="D181">
            <v>428</v>
          </cell>
          <cell r="E181" t="str">
            <v>Orange Hackled</v>
          </cell>
        </row>
        <row r="182">
          <cell r="A182">
            <v>528</v>
          </cell>
          <cell r="B182" t="str">
            <v>Barbu d’Anvers</v>
          </cell>
          <cell r="D182">
            <v>429</v>
          </cell>
          <cell r="E182" t="str">
            <v>Paint</v>
          </cell>
        </row>
        <row r="183">
          <cell r="A183">
            <v>530</v>
          </cell>
          <cell r="B183" t="str">
            <v>Barbu d’Everberg</v>
          </cell>
          <cell r="D183">
            <v>430</v>
          </cell>
          <cell r="E183" t="str">
            <v>Pale Buff</v>
          </cell>
        </row>
        <row r="184">
          <cell r="A184">
            <v>532</v>
          </cell>
          <cell r="B184" t="str">
            <v>Barbu d’Uccle</v>
          </cell>
          <cell r="D184">
            <v>432</v>
          </cell>
          <cell r="E184" t="str">
            <v>Partridge</v>
          </cell>
        </row>
        <row r="185">
          <cell r="A185">
            <v>534</v>
          </cell>
          <cell r="B185" t="str">
            <v>Barbu de Grubbe</v>
          </cell>
          <cell r="D185">
            <v>434</v>
          </cell>
          <cell r="E185" t="str">
            <v>Partridge and Grouse</v>
          </cell>
        </row>
        <row r="186">
          <cell r="A186">
            <v>536</v>
          </cell>
          <cell r="B186" t="str">
            <v>Barbu de Bosvoorde</v>
          </cell>
          <cell r="D186">
            <v>436</v>
          </cell>
          <cell r="E186" t="str">
            <v>Pastel</v>
          </cell>
        </row>
        <row r="187">
          <cell r="A187">
            <v>538</v>
          </cell>
          <cell r="B187" t="str">
            <v>Barbu de Watermael</v>
          </cell>
          <cell r="D187">
            <v>438</v>
          </cell>
          <cell r="E187" t="str">
            <v>Pearl Grey</v>
          </cell>
        </row>
        <row r="188">
          <cell r="A188">
            <v>540</v>
          </cell>
          <cell r="B188" t="str">
            <v>Barnevelder</v>
          </cell>
          <cell r="D188">
            <v>440</v>
          </cell>
          <cell r="E188" t="str">
            <v>Pencilled</v>
          </cell>
        </row>
        <row r="189">
          <cell r="A189">
            <v>542</v>
          </cell>
          <cell r="B189" t="str">
            <v>Bassette</v>
          </cell>
          <cell r="D189">
            <v>442</v>
          </cell>
          <cell r="E189" t="str">
            <v>Pied</v>
          </cell>
        </row>
        <row r="190">
          <cell r="A190">
            <v>544</v>
          </cell>
          <cell r="B190" t="str">
            <v>Bergische Kräher</v>
          </cell>
          <cell r="D190">
            <v>444</v>
          </cell>
          <cell r="E190" t="str">
            <v>Pied Grey</v>
          </cell>
        </row>
        <row r="191">
          <cell r="A191">
            <v>546</v>
          </cell>
          <cell r="B191" t="str">
            <v>Bielefelder Kennhühn (TRIAL)</v>
          </cell>
          <cell r="D191">
            <v>446</v>
          </cell>
          <cell r="E191" t="str">
            <v>Pile</v>
          </cell>
        </row>
        <row r="192">
          <cell r="A192">
            <v>548</v>
          </cell>
          <cell r="B192" t="str">
            <v>Brabanconne</v>
          </cell>
          <cell r="D192">
            <v>448</v>
          </cell>
          <cell r="E192" t="str">
            <v>Pilgrim</v>
          </cell>
        </row>
        <row r="193">
          <cell r="A193">
            <v>550</v>
          </cell>
          <cell r="B193" t="str">
            <v>Brabanter</v>
          </cell>
          <cell r="D193">
            <v>450</v>
          </cell>
          <cell r="E193" t="str">
            <v>Plum</v>
          </cell>
        </row>
        <row r="194">
          <cell r="A194">
            <v>552</v>
          </cell>
          <cell r="B194" t="str">
            <v>Brahma</v>
          </cell>
          <cell r="D194">
            <v>452</v>
          </cell>
          <cell r="E194" t="str">
            <v>Pomeranian</v>
          </cell>
        </row>
        <row r="195">
          <cell r="A195">
            <v>554</v>
          </cell>
          <cell r="B195" t="str">
            <v>Campine</v>
          </cell>
          <cell r="D195">
            <v>454</v>
          </cell>
          <cell r="E195" t="str">
            <v>Porcelain</v>
          </cell>
        </row>
        <row r="196">
          <cell r="A196">
            <v>556</v>
          </cell>
          <cell r="B196" t="str">
            <v>Catalana</v>
          </cell>
          <cell r="D196">
            <v>456</v>
          </cell>
          <cell r="E196" t="str">
            <v>Quail</v>
          </cell>
        </row>
        <row r="197">
          <cell r="A197">
            <v>558</v>
          </cell>
          <cell r="B197" t="str">
            <v>Crèvecoeur</v>
          </cell>
          <cell r="D197">
            <v>458</v>
          </cell>
          <cell r="E197" t="str">
            <v>Red</v>
          </cell>
        </row>
        <row r="198">
          <cell r="A198">
            <v>560</v>
          </cell>
          <cell r="B198" t="str">
            <v>Danish</v>
          </cell>
          <cell r="D198">
            <v>460</v>
          </cell>
          <cell r="E198" t="str">
            <v>Red Columbian</v>
          </cell>
        </row>
        <row r="199">
          <cell r="A199">
            <v>562</v>
          </cell>
          <cell r="B199" t="str">
            <v>Delaware</v>
          </cell>
          <cell r="D199">
            <v>462</v>
          </cell>
          <cell r="E199" t="str">
            <v>Red Marked Black</v>
          </cell>
        </row>
        <row r="200">
          <cell r="A200">
            <v>564</v>
          </cell>
          <cell r="B200" t="str">
            <v>Deutsche Reichshuhn</v>
          </cell>
          <cell r="D200">
            <v>464</v>
          </cell>
          <cell r="E200" t="str">
            <v>Red Marked Blue</v>
          </cell>
        </row>
        <row r="201">
          <cell r="A201">
            <v>566</v>
          </cell>
          <cell r="B201" t="str">
            <v>Deutsche Sperber</v>
          </cell>
          <cell r="D201">
            <v>466</v>
          </cell>
          <cell r="E201" t="str">
            <v>Red Mottled</v>
          </cell>
        </row>
        <row r="202">
          <cell r="A202">
            <v>568</v>
          </cell>
          <cell r="B202" t="str">
            <v>Deutsch Zwerg Huhn</v>
          </cell>
          <cell r="D202">
            <v>468</v>
          </cell>
          <cell r="E202" t="str">
            <v>Red Saddle / Red Shoulder</v>
          </cell>
        </row>
        <row r="203">
          <cell r="A203">
            <v>570</v>
          </cell>
          <cell r="B203" t="str">
            <v>Dominique</v>
          </cell>
          <cell r="D203">
            <v>470</v>
          </cell>
          <cell r="E203" t="str">
            <v>Red Shoulder Blue Silver Partridge</v>
          </cell>
        </row>
        <row r="204">
          <cell r="A204">
            <v>572</v>
          </cell>
          <cell r="B204" t="str">
            <v>Doornikse Kriel /Tournaisis</v>
          </cell>
          <cell r="D204">
            <v>472</v>
          </cell>
          <cell r="E204" t="str">
            <v>Red Shoulder Silver Partridge</v>
          </cell>
        </row>
        <row r="205">
          <cell r="A205">
            <v>574</v>
          </cell>
          <cell r="B205" t="str">
            <v>Dorking</v>
          </cell>
          <cell r="D205">
            <v>474</v>
          </cell>
          <cell r="E205" t="str">
            <v>Rouen (Mallard-coloured)</v>
          </cell>
        </row>
        <row r="206">
          <cell r="A206">
            <v>576</v>
          </cell>
          <cell r="B206" t="str">
            <v>Drentse</v>
          </cell>
          <cell r="D206">
            <v>476</v>
          </cell>
          <cell r="E206" t="str">
            <v>Rouen Clair (Mallard-coloured)</v>
          </cell>
        </row>
        <row r="207">
          <cell r="A207">
            <v>578</v>
          </cell>
          <cell r="B207" t="str">
            <v>Dresdener</v>
          </cell>
          <cell r="D207">
            <v>478</v>
          </cell>
          <cell r="E207" t="str">
            <v>Royal Palm</v>
          </cell>
        </row>
        <row r="208">
          <cell r="A208">
            <v>580</v>
          </cell>
          <cell r="B208" t="str">
            <v>Dutch / Hollandse Kriel</v>
          </cell>
          <cell r="D208">
            <v>480</v>
          </cell>
          <cell r="E208" t="str">
            <v>Salmon</v>
          </cell>
        </row>
        <row r="209">
          <cell r="A209">
            <v>582</v>
          </cell>
          <cell r="B209" t="str">
            <v>Empordanesa</v>
          </cell>
          <cell r="D209">
            <v>482</v>
          </cell>
          <cell r="E209" t="str">
            <v>Salmon Breasted Blue</v>
          </cell>
        </row>
        <row r="210">
          <cell r="A210">
            <v>584</v>
          </cell>
          <cell r="B210" t="str">
            <v>Faverolles / Lachshuhn</v>
          </cell>
          <cell r="D210">
            <v>484</v>
          </cell>
          <cell r="E210" t="str">
            <v>Saxony</v>
          </cell>
        </row>
        <row r="211">
          <cell r="A211">
            <v>586</v>
          </cell>
          <cell r="B211" t="str">
            <v>Fayoumi</v>
          </cell>
          <cell r="D211">
            <v>486</v>
          </cell>
          <cell r="E211" t="str">
            <v>Silver</v>
          </cell>
        </row>
        <row r="212">
          <cell r="A212">
            <v>588</v>
          </cell>
          <cell r="B212" t="str">
            <v>Friesian</v>
          </cell>
          <cell r="D212">
            <v>488</v>
          </cell>
          <cell r="E212" t="str">
            <v>Silver Appleyard</v>
          </cell>
        </row>
        <row r="213">
          <cell r="A213">
            <v>590</v>
          </cell>
          <cell r="B213" t="str">
            <v>Frizzle / Strupphuhn</v>
          </cell>
          <cell r="D213">
            <v>490</v>
          </cell>
          <cell r="E213" t="str">
            <v>Silver Blue</v>
          </cell>
        </row>
        <row r="214">
          <cell r="A214">
            <v>592</v>
          </cell>
          <cell r="B214" t="str">
            <v>Green-legged Partridge</v>
          </cell>
          <cell r="D214">
            <v>491</v>
          </cell>
          <cell r="E214" t="str">
            <v>Silver Crele (TRIAL)</v>
          </cell>
        </row>
        <row r="215">
          <cell r="A215">
            <v>594</v>
          </cell>
          <cell r="B215" t="str">
            <v>Groninger Meeuw</v>
          </cell>
          <cell r="D215">
            <v>492</v>
          </cell>
          <cell r="E215" t="str">
            <v>Silver Cuckoo</v>
          </cell>
        </row>
        <row r="216">
          <cell r="A216">
            <v>596</v>
          </cell>
          <cell r="B216" t="str">
            <v>Hamburgh</v>
          </cell>
          <cell r="D216">
            <v>494</v>
          </cell>
          <cell r="E216" t="str">
            <v>Silver Duckwing</v>
          </cell>
        </row>
        <row r="217">
          <cell r="A217">
            <v>598</v>
          </cell>
          <cell r="B217" t="str">
            <v>Holland</v>
          </cell>
          <cell r="D217">
            <v>496</v>
          </cell>
          <cell r="E217" t="str">
            <v>Silver Grey</v>
          </cell>
        </row>
        <row r="218">
          <cell r="A218">
            <v>600</v>
          </cell>
          <cell r="B218" t="str">
            <v>Houdan</v>
          </cell>
          <cell r="D218">
            <v>498</v>
          </cell>
          <cell r="E218" t="str">
            <v>Silver Hackled</v>
          </cell>
        </row>
        <row r="219">
          <cell r="A219">
            <v>602</v>
          </cell>
          <cell r="B219" t="str">
            <v>Icelandic Chicken</v>
          </cell>
          <cell r="D219">
            <v>500</v>
          </cell>
          <cell r="E219" t="str">
            <v>Silver Laced</v>
          </cell>
        </row>
        <row r="220">
          <cell r="A220">
            <v>604</v>
          </cell>
          <cell r="B220" t="str">
            <v>Japanese / Chabo</v>
          </cell>
          <cell r="D220">
            <v>502</v>
          </cell>
          <cell r="E220" t="str">
            <v>Silver Millefleur</v>
          </cell>
        </row>
        <row r="221">
          <cell r="A221">
            <v>606</v>
          </cell>
          <cell r="B221" t="str">
            <v>Japanese / Chabo, Frizzle</v>
          </cell>
          <cell r="D221">
            <v>504</v>
          </cell>
          <cell r="E221" t="str">
            <v>Silver Necked</v>
          </cell>
        </row>
        <row r="222">
          <cell r="A222">
            <v>608</v>
          </cell>
          <cell r="B222" t="str">
            <v>Jap / Chabo, Silk Feathered</v>
          </cell>
          <cell r="D222">
            <v>506</v>
          </cell>
          <cell r="E222" t="str">
            <v>Silver Partridge</v>
          </cell>
        </row>
        <row r="223">
          <cell r="A223">
            <v>610</v>
          </cell>
          <cell r="B223" t="str">
            <v>Java</v>
          </cell>
          <cell r="D223">
            <v>508</v>
          </cell>
          <cell r="E223" t="str">
            <v>Silver Pencilled</v>
          </cell>
        </row>
        <row r="224">
          <cell r="A224">
            <v>612</v>
          </cell>
          <cell r="B224" t="str">
            <v>Jersey Giant</v>
          </cell>
          <cell r="D224">
            <v>510</v>
          </cell>
          <cell r="E224" t="str">
            <v>Silver Porcelain</v>
          </cell>
        </row>
        <row r="225">
          <cell r="A225">
            <v>614</v>
          </cell>
          <cell r="B225" t="str">
            <v>Kastillianer</v>
          </cell>
          <cell r="D225">
            <v>512</v>
          </cell>
          <cell r="E225" t="str">
            <v>Silver Quail</v>
          </cell>
        </row>
        <row r="226">
          <cell r="A226">
            <v>616</v>
          </cell>
          <cell r="B226" t="str">
            <v>Kedu</v>
          </cell>
          <cell r="D226">
            <v>513</v>
          </cell>
          <cell r="E226" t="str">
            <v>Silver Salmon</v>
          </cell>
        </row>
        <row r="227">
          <cell r="A227">
            <v>618</v>
          </cell>
          <cell r="B227" t="str">
            <v>Kosova Long-crower</v>
          </cell>
          <cell r="D227">
            <v>514</v>
          </cell>
          <cell r="E227" t="str">
            <v>Silver Spangled</v>
          </cell>
        </row>
        <row r="228">
          <cell r="A228">
            <v>620</v>
          </cell>
          <cell r="B228" t="str">
            <v>Kraaikoppen (NL) / Breda (UK)</v>
          </cell>
          <cell r="D228">
            <v>516</v>
          </cell>
          <cell r="E228" t="str">
            <v>Skane</v>
          </cell>
        </row>
        <row r="229">
          <cell r="A229">
            <v>622</v>
          </cell>
          <cell r="B229" t="str">
            <v>Kraienköppe (UK) / Twentse (NL)</v>
          </cell>
          <cell r="D229">
            <v>518</v>
          </cell>
          <cell r="E229" t="str">
            <v>Slate</v>
          </cell>
        </row>
        <row r="230">
          <cell r="A230">
            <v>624</v>
          </cell>
          <cell r="B230" t="str">
            <v>Krüper / Creeper</v>
          </cell>
          <cell r="D230">
            <v>520</v>
          </cell>
          <cell r="E230" t="str">
            <v>Slate Blue</v>
          </cell>
        </row>
        <row r="231">
          <cell r="A231">
            <v>626</v>
          </cell>
          <cell r="B231" t="str">
            <v>La Flèche</v>
          </cell>
          <cell r="D231">
            <v>522</v>
          </cell>
          <cell r="E231" t="str">
            <v>Snowy</v>
          </cell>
        </row>
        <row r="232">
          <cell r="A232">
            <v>628</v>
          </cell>
          <cell r="B232" t="str">
            <v>Lakenvelder</v>
          </cell>
          <cell r="D232">
            <v>524</v>
          </cell>
          <cell r="E232" t="str">
            <v>Spangle</v>
          </cell>
        </row>
        <row r="233">
          <cell r="A233">
            <v>630</v>
          </cell>
          <cell r="B233" t="str">
            <v>Lamona</v>
          </cell>
          <cell r="D233">
            <v>526</v>
          </cell>
          <cell r="E233" t="str">
            <v>Speckled</v>
          </cell>
        </row>
        <row r="234">
          <cell r="A234">
            <v>632</v>
          </cell>
          <cell r="B234" t="str">
            <v>Langshan, Croad</v>
          </cell>
          <cell r="D234">
            <v>528</v>
          </cell>
          <cell r="E234" t="str">
            <v>Splash</v>
          </cell>
        </row>
        <row r="235">
          <cell r="A235">
            <v>634</v>
          </cell>
          <cell r="B235" t="str">
            <v>Langshan, Deutsche/ Modern</v>
          </cell>
          <cell r="D235">
            <v>530</v>
          </cell>
          <cell r="E235" t="str">
            <v>Splash (Black)</v>
          </cell>
        </row>
        <row r="236">
          <cell r="A236">
            <v>636</v>
          </cell>
          <cell r="B236" t="str">
            <v>Legbar</v>
          </cell>
          <cell r="D236">
            <v>532</v>
          </cell>
          <cell r="E236" t="str">
            <v>Splash (Blue)</v>
          </cell>
        </row>
        <row r="237">
          <cell r="A237">
            <v>638</v>
          </cell>
          <cell r="B237" t="str">
            <v>Leghorn</v>
          </cell>
          <cell r="D237">
            <v>534</v>
          </cell>
          <cell r="E237" t="str">
            <v>Splash (Brown)</v>
          </cell>
        </row>
        <row r="238">
          <cell r="A238">
            <v>640</v>
          </cell>
          <cell r="B238" t="str">
            <v>Le Merlerault</v>
          </cell>
          <cell r="D238">
            <v>536</v>
          </cell>
          <cell r="E238" t="str">
            <v>Spotted</v>
          </cell>
        </row>
        <row r="239">
          <cell r="A239">
            <v>642</v>
          </cell>
          <cell r="B239" t="str">
            <v>Limousine</v>
          </cell>
          <cell r="D239">
            <v>538</v>
          </cell>
          <cell r="E239" t="str">
            <v>Streicher</v>
          </cell>
        </row>
        <row r="240">
          <cell r="A240">
            <v>644</v>
          </cell>
          <cell r="B240" t="str">
            <v>Lincolnshire Buff</v>
          </cell>
          <cell r="D240">
            <v>540</v>
          </cell>
          <cell r="E240" t="str">
            <v>Tinted</v>
          </cell>
        </row>
        <row r="241">
          <cell r="A241">
            <v>646</v>
          </cell>
          <cell r="B241" t="str">
            <v>Lyonnaise</v>
          </cell>
          <cell r="D241">
            <v>542</v>
          </cell>
          <cell r="E241" t="str">
            <v>Tri-colour</v>
          </cell>
        </row>
        <row r="242">
          <cell r="A242">
            <v>648</v>
          </cell>
          <cell r="B242" t="str">
            <v>Marans</v>
          </cell>
          <cell r="D242">
            <v>544</v>
          </cell>
          <cell r="E242" t="str">
            <v>Trout</v>
          </cell>
        </row>
        <row r="243">
          <cell r="A243">
            <v>650</v>
          </cell>
          <cell r="B243" t="str">
            <v>Mechelner / Malines</v>
          </cell>
          <cell r="D243">
            <v>546</v>
          </cell>
          <cell r="E243" t="str">
            <v>Wheaten</v>
          </cell>
        </row>
        <row r="244">
          <cell r="A244">
            <v>652</v>
          </cell>
          <cell r="B244" t="str">
            <v>Minorca</v>
          </cell>
          <cell r="D244">
            <v>548</v>
          </cell>
          <cell r="E244" t="str">
            <v>Wheaten Laced</v>
          </cell>
        </row>
        <row r="245">
          <cell r="A245">
            <v>654</v>
          </cell>
          <cell r="B245" t="str">
            <v>Nanchang</v>
          </cell>
          <cell r="D245">
            <v>550</v>
          </cell>
          <cell r="E245" t="str">
            <v>White</v>
          </cell>
        </row>
        <row r="246">
          <cell r="A246">
            <v>656</v>
          </cell>
          <cell r="B246" t="str">
            <v>Nankin</v>
          </cell>
          <cell r="D246">
            <v>552</v>
          </cell>
          <cell r="E246" t="str">
            <v>White and Grey</v>
          </cell>
        </row>
        <row r="247">
          <cell r="A247">
            <v>658</v>
          </cell>
          <cell r="B247" t="str">
            <v>New Hampshire</v>
          </cell>
          <cell r="D247">
            <v>554</v>
          </cell>
          <cell r="E247" t="str">
            <v>White Barred Buff</v>
          </cell>
        </row>
        <row r="248">
          <cell r="A248">
            <v>660</v>
          </cell>
          <cell r="B248" t="str">
            <v>Niederrheiner</v>
          </cell>
          <cell r="D248">
            <v>556</v>
          </cell>
          <cell r="E248" t="str">
            <v>White Bibbed</v>
          </cell>
        </row>
        <row r="249">
          <cell r="A249">
            <v>662</v>
          </cell>
          <cell r="B249" t="str">
            <v>North Holland Blue</v>
          </cell>
          <cell r="D249">
            <v>558</v>
          </cell>
          <cell r="E249" t="str">
            <v>White Bibbed Dusky Grey</v>
          </cell>
        </row>
        <row r="250">
          <cell r="A250">
            <v>664</v>
          </cell>
          <cell r="B250" t="str">
            <v>Orloff</v>
          </cell>
          <cell r="D250">
            <v>560</v>
          </cell>
          <cell r="E250" t="str">
            <v>White Bibbed Dusky Mallard</v>
          </cell>
        </row>
        <row r="251">
          <cell r="A251">
            <v>666</v>
          </cell>
          <cell r="B251" t="str">
            <v>Orpington</v>
          </cell>
          <cell r="D251">
            <v>562</v>
          </cell>
          <cell r="E251" t="str">
            <v>White Blue Columbian</v>
          </cell>
        </row>
        <row r="252">
          <cell r="A252">
            <v>668</v>
          </cell>
          <cell r="B252" t="str">
            <v>Ovambo (TRIAL)</v>
          </cell>
          <cell r="D252">
            <v>564</v>
          </cell>
          <cell r="E252" t="str">
            <v>White Crested Black</v>
          </cell>
        </row>
        <row r="253">
          <cell r="A253">
            <v>670</v>
          </cell>
          <cell r="B253" t="str">
            <v>Pavilly</v>
          </cell>
          <cell r="D253">
            <v>566</v>
          </cell>
          <cell r="E253" t="str">
            <v>White Crested Blue</v>
          </cell>
        </row>
        <row r="254">
          <cell r="A254">
            <v>672</v>
          </cell>
          <cell r="B254" t="str">
            <v>Pekin</v>
          </cell>
          <cell r="D254">
            <v>568</v>
          </cell>
          <cell r="E254" t="str">
            <v>White Crested Cuckoo</v>
          </cell>
        </row>
        <row r="255">
          <cell r="A255">
            <v>674</v>
          </cell>
          <cell r="B255" t="str">
            <v>Pekin Frizzle</v>
          </cell>
          <cell r="D255">
            <v>570</v>
          </cell>
          <cell r="E255" t="str">
            <v>White Crested Mottled</v>
          </cell>
        </row>
        <row r="256">
          <cell r="A256">
            <v>676</v>
          </cell>
          <cell r="B256" t="str">
            <v>Pelung (Long-crower)</v>
          </cell>
          <cell r="D256">
            <v>572</v>
          </cell>
          <cell r="E256" t="str">
            <v>White Crested Splashed</v>
          </cell>
        </row>
        <row r="257">
          <cell r="A257">
            <v>678</v>
          </cell>
          <cell r="B257" t="str">
            <v>Penedesenca</v>
          </cell>
          <cell r="D257">
            <v>574</v>
          </cell>
          <cell r="E257" t="str">
            <v>White Headed</v>
          </cell>
        </row>
        <row r="258">
          <cell r="A258">
            <v>680</v>
          </cell>
          <cell r="B258" t="str">
            <v>Pictava</v>
          </cell>
          <cell r="D258">
            <v>576</v>
          </cell>
          <cell r="E258" t="str">
            <v>White Headed Black Magpie</v>
          </cell>
        </row>
        <row r="259">
          <cell r="A259">
            <v>682</v>
          </cell>
          <cell r="B259" t="str">
            <v>Plymouth Rock</v>
          </cell>
          <cell r="D259">
            <v>578</v>
          </cell>
          <cell r="E259" t="str">
            <v>White Headed Blue Magpie</v>
          </cell>
        </row>
        <row r="260">
          <cell r="A260">
            <v>684</v>
          </cell>
          <cell r="B260" t="str">
            <v>Polish Bearded / Paduaner</v>
          </cell>
          <cell r="D260">
            <v>580</v>
          </cell>
          <cell r="E260" t="str">
            <v>White Headed Chocolate Magpie</v>
          </cell>
        </row>
        <row r="261">
          <cell r="A261">
            <v>686</v>
          </cell>
          <cell r="B261" t="str">
            <v>Polish Frizzle</v>
          </cell>
          <cell r="D261">
            <v>582</v>
          </cell>
          <cell r="E261" t="str">
            <v>White Headed Lavender Magpie</v>
          </cell>
        </row>
        <row r="262">
          <cell r="A262">
            <v>688</v>
          </cell>
          <cell r="B262" t="str">
            <v>Polish Unbearded</v>
          </cell>
          <cell r="D262">
            <v>584</v>
          </cell>
          <cell r="E262" t="str">
            <v>White Laced  Red</v>
          </cell>
        </row>
        <row r="263">
          <cell r="A263">
            <v>690</v>
          </cell>
          <cell r="B263" t="str">
            <v>Pyncheon</v>
          </cell>
          <cell r="D263">
            <v>585</v>
          </cell>
          <cell r="E263" t="str">
            <v>White Winged Chocolate (TRIAL)</v>
          </cell>
        </row>
        <row r="264">
          <cell r="A264">
            <v>692</v>
          </cell>
          <cell r="B264" t="str">
            <v>Rheinländer</v>
          </cell>
          <cell r="D264">
            <v>586</v>
          </cell>
          <cell r="E264" t="str">
            <v>White Winged Black</v>
          </cell>
        </row>
        <row r="265">
          <cell r="A265">
            <v>694</v>
          </cell>
          <cell r="B265" t="str">
            <v>Rhodebar</v>
          </cell>
          <cell r="D265">
            <v>588</v>
          </cell>
          <cell r="E265" t="str">
            <v>White Winged Blue</v>
          </cell>
        </row>
        <row r="266">
          <cell r="A266">
            <v>696</v>
          </cell>
          <cell r="B266" t="str">
            <v>Rhode Island</v>
          </cell>
          <cell r="D266">
            <v>590</v>
          </cell>
          <cell r="E266" t="str">
            <v>Wild Colour</v>
          </cell>
        </row>
        <row r="267">
          <cell r="A267">
            <v>698</v>
          </cell>
          <cell r="B267" t="str">
            <v>Rosecomb</v>
          </cell>
          <cell r="D267">
            <v>592</v>
          </cell>
          <cell r="E267" t="str">
            <v>Yellow Belly</v>
          </cell>
        </row>
        <row r="268">
          <cell r="A268">
            <v>700</v>
          </cell>
          <cell r="B268" t="str">
            <v>Rumpless / Persian</v>
          </cell>
          <cell r="D268">
            <v>594</v>
          </cell>
          <cell r="E268" t="str">
            <v>Yellow Partridge</v>
          </cell>
        </row>
        <row r="269">
          <cell r="A269">
            <v>702</v>
          </cell>
          <cell r="B269" t="str">
            <v>Sabelpoot / Booted Bantam</v>
          </cell>
        </row>
        <row r="270">
          <cell r="A270">
            <v>704</v>
          </cell>
          <cell r="B270" t="str">
            <v>Scots Grey</v>
          </cell>
          <cell r="D270">
            <v>596</v>
          </cell>
          <cell r="E270" t="str">
            <v>A.O.C -See NOTES</v>
          </cell>
        </row>
        <row r="271">
          <cell r="A271">
            <v>706</v>
          </cell>
          <cell r="B271" t="str">
            <v>Sebright</v>
          </cell>
          <cell r="D271">
            <v>598</v>
          </cell>
          <cell r="E271" t="str">
            <v>A.R.C. ONLY Natal Game, Spanish Game and Herero</v>
          </cell>
        </row>
        <row r="272">
          <cell r="A272">
            <v>708</v>
          </cell>
          <cell r="B272" t="str">
            <v>Sicilian Buttercup</v>
          </cell>
        </row>
        <row r="273">
          <cell r="A273">
            <v>710</v>
          </cell>
          <cell r="B273" t="str">
            <v>Silkie, Bearded</v>
          </cell>
          <cell r="D273">
            <v>600</v>
          </cell>
          <cell r="E273" t="str">
            <v>Copper Black</v>
          </cell>
        </row>
        <row r="274">
          <cell r="A274">
            <v>712</v>
          </cell>
          <cell r="B274" t="str">
            <v>Silkie, Unbearded</v>
          </cell>
          <cell r="D274">
            <v>601</v>
          </cell>
          <cell r="E274" t="str">
            <v>Copper Blue</v>
          </cell>
        </row>
        <row r="275">
          <cell r="A275">
            <v>743</v>
          </cell>
          <cell r="B275" t="str">
            <v>Silkie, Naked Neck Bearded</v>
          </cell>
          <cell r="D275">
            <v>901</v>
          </cell>
          <cell r="E275" t="str">
            <v>Black Breasted Black Red</v>
          </cell>
        </row>
        <row r="276">
          <cell r="A276">
            <v>744</v>
          </cell>
          <cell r="B276" t="str">
            <v>Silkie, Naked Neck Unbearded)</v>
          </cell>
          <cell r="D276">
            <v>902</v>
          </cell>
          <cell r="E276" t="str">
            <v>Black Breasted Dark Red (Wine/Claret Reds)</v>
          </cell>
        </row>
        <row r="277">
          <cell r="A277">
            <v>714</v>
          </cell>
          <cell r="B277" t="str">
            <v>Spanish, White-Faced Black</v>
          </cell>
          <cell r="D277">
            <v>903</v>
          </cell>
          <cell r="E277" t="str">
            <v>Black Breasted Red (Black Red male with Partridge hen)</v>
          </cell>
        </row>
        <row r="278">
          <cell r="A278">
            <v>716</v>
          </cell>
          <cell r="B278" t="str">
            <v>Sulmtaler</v>
          </cell>
          <cell r="D278">
            <v>904</v>
          </cell>
          <cell r="E278" t="str">
            <v>Shady, Streaky or Black Breasted Light Red (Light Red males with Wheaten hens)</v>
          </cell>
        </row>
        <row r="279">
          <cell r="A279">
            <v>718</v>
          </cell>
          <cell r="B279" t="str">
            <v>Sultan</v>
          </cell>
          <cell r="D279">
            <v>905</v>
          </cell>
          <cell r="E279" t="str">
            <v>Black or Streaky Breasted Orange Red (Orange Reds)</v>
          </cell>
        </row>
        <row r="280">
          <cell r="A280">
            <v>720</v>
          </cell>
          <cell r="B280" t="str">
            <v>Sundheimer (TRIAL)</v>
          </cell>
          <cell r="D280">
            <v>906</v>
          </cell>
          <cell r="E280" t="str">
            <v>Brown Breasted Brown Red (Brown Reds)</v>
          </cell>
        </row>
        <row r="281">
          <cell r="A281">
            <v>722</v>
          </cell>
          <cell r="B281" t="str">
            <v>Sussex</v>
          </cell>
          <cell r="D281">
            <v>907</v>
          </cell>
          <cell r="E281" t="str">
            <v>Ginger Breasted Ginger Red (Ginger, Dark eyes, Dark legs)</v>
          </cell>
        </row>
        <row r="282">
          <cell r="A282">
            <v>724</v>
          </cell>
          <cell r="B282" t="str">
            <v>Thüringer, bearded</v>
          </cell>
          <cell r="D282">
            <v>908</v>
          </cell>
          <cell r="E282" t="str">
            <v>Ginger Breasted Red (Ginger, Red eyes, White or Yellow legs)</v>
          </cell>
        </row>
        <row r="283">
          <cell r="A283">
            <v>726</v>
          </cell>
          <cell r="B283" t="str">
            <v>Tomaru</v>
          </cell>
          <cell r="D283">
            <v>909</v>
          </cell>
          <cell r="E283" t="str">
            <v>Black Breasted Silver Duckwing (Silver Duckwing)</v>
          </cell>
        </row>
        <row r="284">
          <cell r="A284">
            <v>728</v>
          </cell>
          <cell r="B284" t="str">
            <v>Transylvanian Naked Neck</v>
          </cell>
          <cell r="D284">
            <v>910</v>
          </cell>
          <cell r="E284" t="str">
            <v>Black Breasted Yellow Duckwing (Golden Duckwing)</v>
          </cell>
        </row>
        <row r="285">
          <cell r="A285">
            <v>730</v>
          </cell>
          <cell r="B285" t="str">
            <v>Treut</v>
          </cell>
          <cell r="D285">
            <v>911</v>
          </cell>
          <cell r="E285" t="str">
            <v>Black Breasted Birchen Duckwing (Birchen Duckwing)</v>
          </cell>
        </row>
        <row r="286">
          <cell r="A286">
            <v>732</v>
          </cell>
          <cell r="B286" t="str">
            <v>Vorwerk</v>
          </cell>
          <cell r="D286">
            <v>912</v>
          </cell>
          <cell r="E286" t="str">
            <v>Brown Breasted Yellow Birchen (Birchen)</v>
          </cell>
        </row>
        <row r="287">
          <cell r="A287">
            <v>734</v>
          </cell>
          <cell r="B287" t="str">
            <v>Welbar</v>
          </cell>
          <cell r="D287">
            <v>913</v>
          </cell>
          <cell r="E287" t="str">
            <v>Dun Breasted Blue Dun (Self Blue)</v>
          </cell>
        </row>
        <row r="288">
          <cell r="A288">
            <v>736</v>
          </cell>
          <cell r="B288" t="str">
            <v>Welsummer</v>
          </cell>
          <cell r="D288">
            <v>914</v>
          </cell>
          <cell r="E288" t="str">
            <v>Streaky Breasted Red Dun</v>
          </cell>
        </row>
        <row r="289">
          <cell r="A289">
            <v>738</v>
          </cell>
          <cell r="B289" t="str">
            <v>Wyandotte</v>
          </cell>
          <cell r="D289">
            <v>915</v>
          </cell>
          <cell r="E289" t="str">
            <v>Blue Red</v>
          </cell>
        </row>
        <row r="290">
          <cell r="A290">
            <v>740</v>
          </cell>
          <cell r="B290" t="str">
            <v>Wybar</v>
          </cell>
          <cell r="D290">
            <v>916</v>
          </cell>
          <cell r="E290" t="str">
            <v>Blue Light Red</v>
          </cell>
        </row>
        <row r="291">
          <cell r="A291">
            <v>742</v>
          </cell>
          <cell r="B291" t="str">
            <v>A.O.B - See NOTES</v>
          </cell>
          <cell r="D291">
            <v>917</v>
          </cell>
          <cell r="E291" t="str">
            <v>Blue Duckwing</v>
          </cell>
        </row>
        <row r="292">
          <cell r="A292">
            <v>750</v>
          </cell>
          <cell r="B292" t="str">
            <v>American Game</v>
          </cell>
          <cell r="D292">
            <v>918</v>
          </cell>
          <cell r="E292" t="str">
            <v>Yellow, Silver or Honey Dun</v>
          </cell>
        </row>
        <row r="293">
          <cell r="A293">
            <v>752</v>
          </cell>
          <cell r="B293" t="str">
            <v>Aseel (Asil)</v>
          </cell>
          <cell r="D293">
            <v>919</v>
          </cell>
          <cell r="E293" t="str">
            <v>Black or Streaky Breasted Dark Grey (Greys)</v>
          </cell>
        </row>
        <row r="294">
          <cell r="A294">
            <v>754</v>
          </cell>
          <cell r="B294" t="str">
            <v>Australian Game</v>
          </cell>
          <cell r="D294">
            <v>920</v>
          </cell>
          <cell r="E294" t="str">
            <v>Clear Mealy Breasted Mealy Grey (Mealy Greys)</v>
          </cell>
        </row>
        <row r="295">
          <cell r="A295">
            <v>789</v>
          </cell>
          <cell r="B295" t="str">
            <v>Ayam Serama (TRIAL)</v>
          </cell>
          <cell r="D295">
            <v>921</v>
          </cell>
          <cell r="E295" t="str">
            <v>Pile (Blood Wing, Custard, Lemon or Robin Breasted)</v>
          </cell>
        </row>
        <row r="296">
          <cell r="A296">
            <v>756</v>
          </cell>
          <cell r="B296" t="str">
            <v>Bantam Shamo</v>
          </cell>
          <cell r="D296">
            <v>922</v>
          </cell>
          <cell r="E296" t="str">
            <v>Splash</v>
          </cell>
        </row>
        <row r="297">
          <cell r="A297">
            <v>758</v>
          </cell>
          <cell r="B297" t="str">
            <v>Belgian Game (Bruges Type)</v>
          </cell>
          <cell r="D297">
            <v>923</v>
          </cell>
          <cell r="E297" t="str">
            <v>Spangle</v>
          </cell>
        </row>
        <row r="298">
          <cell r="A298">
            <v>760</v>
          </cell>
          <cell r="B298" t="str">
            <v>Belgian Game (Liege Type)</v>
          </cell>
          <cell r="D298">
            <v>924</v>
          </cell>
          <cell r="E298" t="str">
            <v>White</v>
          </cell>
        </row>
        <row r="299">
          <cell r="A299">
            <v>762</v>
          </cell>
          <cell r="B299" t="str">
            <v>Carlisle Game</v>
          </cell>
          <cell r="D299">
            <v>925</v>
          </cell>
          <cell r="E299" t="str">
            <v>Black</v>
          </cell>
        </row>
        <row r="300">
          <cell r="A300">
            <v>764</v>
          </cell>
          <cell r="B300" t="str">
            <v>Chibi Shamo</v>
          </cell>
          <cell r="D300">
            <v>926</v>
          </cell>
          <cell r="E300" t="str">
            <v>Furness, Brassy Back and Polecat</v>
          </cell>
        </row>
        <row r="301">
          <cell r="A301">
            <v>766</v>
          </cell>
          <cell r="B301" t="str">
            <v>Cornish Game</v>
          </cell>
          <cell r="D301">
            <v>927</v>
          </cell>
          <cell r="E301" t="str">
            <v>Cuckoo / Crele</v>
          </cell>
        </row>
        <row r="302">
          <cell r="A302">
            <v>767</v>
          </cell>
          <cell r="B302" t="str">
            <v>Creeper Chibi  (TRIAL)</v>
          </cell>
          <cell r="D302">
            <v>928</v>
          </cell>
          <cell r="E302" t="str">
            <v>Hencocks (Hennies / Hencocks – cocks only)</v>
          </cell>
        </row>
        <row r="303">
          <cell r="A303">
            <v>768</v>
          </cell>
          <cell r="B303" t="str">
            <v>Cubalaya Game</v>
          </cell>
          <cell r="D303">
            <v>929</v>
          </cell>
          <cell r="E303" t="str">
            <v>Muff / Tassle</v>
          </cell>
        </row>
        <row r="304">
          <cell r="A304">
            <v>770</v>
          </cell>
          <cell r="B304" t="str">
            <v>Indian Game</v>
          </cell>
          <cell r="D304">
            <v>930</v>
          </cell>
          <cell r="E304" t="str">
            <v>A.O.C. (Any Other Colour)</v>
          </cell>
        </row>
        <row r="305">
          <cell r="A305">
            <v>772</v>
          </cell>
          <cell r="B305" t="str">
            <v>Kinpa</v>
          </cell>
          <cell r="D305">
            <v>931</v>
          </cell>
          <cell r="E305" t="str">
            <v>A.R.C Breeding Pen (Any Recognised Colour)</v>
          </cell>
        </row>
        <row r="306">
          <cell r="A306">
            <v>774</v>
          </cell>
          <cell r="B306" t="str">
            <v>Ko-Shamo</v>
          </cell>
          <cell r="D306">
            <v>932</v>
          </cell>
          <cell r="E306" t="str">
            <v>A.R.C Team of Pullets (Any Recognised Colour)</v>
          </cell>
        </row>
        <row r="307">
          <cell r="A307">
            <v>776</v>
          </cell>
          <cell r="B307" t="str">
            <v>Malay</v>
          </cell>
          <cell r="D307">
            <v>960</v>
          </cell>
          <cell r="E307" t="str">
            <v>3 x Large Fowl Eggs</v>
          </cell>
        </row>
        <row r="308">
          <cell r="A308">
            <v>778</v>
          </cell>
          <cell r="B308" t="str">
            <v>Modern Game</v>
          </cell>
          <cell r="D308">
            <v>962</v>
          </cell>
          <cell r="E308" t="str">
            <v>6 x Large Fowl Eggs</v>
          </cell>
        </row>
        <row r="309">
          <cell r="A309">
            <v>780</v>
          </cell>
          <cell r="B309" t="str">
            <v>Nankin Shamo</v>
          </cell>
          <cell r="D309">
            <v>964</v>
          </cell>
          <cell r="E309" t="str">
            <v>3 x Bantam Fowl Eggs</v>
          </cell>
        </row>
        <row r="310">
          <cell r="A310">
            <v>782</v>
          </cell>
          <cell r="B310" t="str">
            <v>Ohiki</v>
          </cell>
          <cell r="D310">
            <v>966</v>
          </cell>
          <cell r="E310" t="str">
            <v>6 x Bantam Fowl Eggs</v>
          </cell>
        </row>
        <row r="311">
          <cell r="A311">
            <v>784</v>
          </cell>
          <cell r="B311" t="str">
            <v>Old English Game</v>
          </cell>
          <cell r="D311">
            <v>968</v>
          </cell>
          <cell r="E311" t="str">
            <v>3 x Duck Eggs</v>
          </cell>
        </row>
        <row r="312">
          <cell r="A312">
            <v>786</v>
          </cell>
          <cell r="B312" t="str">
            <v>Phoenix &amp; Onagadori</v>
          </cell>
          <cell r="D312">
            <v>970</v>
          </cell>
          <cell r="E312" t="str">
            <v>6 x Duck Eggs</v>
          </cell>
        </row>
        <row r="313">
          <cell r="A313">
            <v>788</v>
          </cell>
          <cell r="B313" t="str">
            <v>Rumpless Game</v>
          </cell>
          <cell r="D313">
            <v>972</v>
          </cell>
          <cell r="E313" t="str">
            <v>3 x Duck Bantam Eggs</v>
          </cell>
        </row>
        <row r="314">
          <cell r="A314">
            <v>789</v>
          </cell>
          <cell r="B314" t="str">
            <v>Serama (Ayam Serama) (TRIAL)</v>
          </cell>
          <cell r="D314">
            <v>974</v>
          </cell>
          <cell r="E314" t="str">
            <v>6 x Duck Bantam Eggs</v>
          </cell>
        </row>
        <row r="315">
          <cell r="A315">
            <v>790</v>
          </cell>
          <cell r="B315" t="str">
            <v>Spanish Game</v>
          </cell>
          <cell r="D315">
            <v>976</v>
          </cell>
          <cell r="E315" t="str">
            <v>3 x Goose Eggs</v>
          </cell>
        </row>
        <row r="316">
          <cell r="A316">
            <v>792</v>
          </cell>
          <cell r="B316" t="str">
            <v>Sumatra Game</v>
          </cell>
          <cell r="D316">
            <v>978</v>
          </cell>
          <cell r="E316" t="str">
            <v>6 x Goose Eggs</v>
          </cell>
        </row>
        <row r="317">
          <cell r="A317">
            <v>794</v>
          </cell>
          <cell r="B317" t="str">
            <v>Tuzo Game</v>
          </cell>
          <cell r="D317">
            <v>980</v>
          </cell>
          <cell r="E317" t="str">
            <v>3 x Turkey Eggs</v>
          </cell>
        </row>
        <row r="318">
          <cell r="A318">
            <v>796</v>
          </cell>
          <cell r="B318" t="str">
            <v>Yamato Gunkei</v>
          </cell>
          <cell r="D318">
            <v>982</v>
          </cell>
          <cell r="E318" t="str">
            <v>6 x Turkey Eggs</v>
          </cell>
        </row>
        <row r="319">
          <cell r="A319">
            <v>798</v>
          </cell>
          <cell r="B319" t="str">
            <v>Yokohama</v>
          </cell>
        </row>
        <row r="320">
          <cell r="A320">
            <v>779</v>
          </cell>
          <cell r="B320" t="str">
            <v>A.O.B. - See NOTES</v>
          </cell>
        </row>
        <row r="321">
          <cell r="A321">
            <v>800</v>
          </cell>
          <cell r="B321" t="str">
            <v>Abacot Ranger (Streicher)</v>
          </cell>
        </row>
        <row r="322">
          <cell r="A322">
            <v>802</v>
          </cell>
          <cell r="B322" t="str">
            <v>Aylesbury</v>
          </cell>
        </row>
        <row r="323">
          <cell r="A323">
            <v>804</v>
          </cell>
          <cell r="B323" t="str">
            <v>Bali</v>
          </cell>
        </row>
        <row r="324">
          <cell r="A324">
            <v>806</v>
          </cell>
          <cell r="B324" t="str">
            <v>Black East Indian</v>
          </cell>
        </row>
        <row r="325">
          <cell r="A325">
            <v>807</v>
          </cell>
          <cell r="B325" t="str">
            <v>Blue Swedish</v>
          </cell>
        </row>
        <row r="326">
          <cell r="A326">
            <v>808</v>
          </cell>
          <cell r="B326" t="str">
            <v>Call</v>
          </cell>
        </row>
        <row r="327">
          <cell r="A327">
            <v>810</v>
          </cell>
          <cell r="B327" t="str">
            <v>Campbell</v>
          </cell>
        </row>
        <row r="328">
          <cell r="A328">
            <v>812</v>
          </cell>
          <cell r="B328" t="str">
            <v>Cayuga</v>
          </cell>
        </row>
        <row r="329">
          <cell r="A329">
            <v>814</v>
          </cell>
          <cell r="B329" t="str">
            <v>Crested</v>
          </cell>
        </row>
        <row r="330">
          <cell r="A330">
            <v>816</v>
          </cell>
          <cell r="B330" t="str">
            <v>Crested Miniature</v>
          </cell>
        </row>
        <row r="331">
          <cell r="A331">
            <v>818</v>
          </cell>
          <cell r="B331" t="str">
            <v>Gimbsheimer</v>
          </cell>
        </row>
        <row r="332">
          <cell r="A332">
            <v>820</v>
          </cell>
          <cell r="B332" t="str">
            <v>High Flyer</v>
          </cell>
        </row>
        <row r="333">
          <cell r="A333">
            <v>822</v>
          </cell>
          <cell r="B333" t="str">
            <v>Hook Bill</v>
          </cell>
        </row>
        <row r="334">
          <cell r="A334">
            <v>824</v>
          </cell>
          <cell r="B334" t="str">
            <v>Indian Runner</v>
          </cell>
        </row>
        <row r="335">
          <cell r="A335">
            <v>826</v>
          </cell>
          <cell r="B335" t="str">
            <v>Magpie</v>
          </cell>
        </row>
        <row r="336">
          <cell r="A336">
            <v>828</v>
          </cell>
          <cell r="B336" t="str">
            <v>Mallard</v>
          </cell>
        </row>
        <row r="337">
          <cell r="A337">
            <v>830</v>
          </cell>
          <cell r="B337" t="str">
            <v>Muscovy</v>
          </cell>
        </row>
        <row r="338">
          <cell r="A338">
            <v>832</v>
          </cell>
          <cell r="B338" t="str">
            <v>Orpington</v>
          </cell>
        </row>
        <row r="339">
          <cell r="A339">
            <v>834</v>
          </cell>
          <cell r="B339" t="str">
            <v>Pekin</v>
          </cell>
        </row>
        <row r="340">
          <cell r="A340">
            <v>836</v>
          </cell>
          <cell r="B340" t="str">
            <v>Pomeranian</v>
          </cell>
        </row>
        <row r="341">
          <cell r="A341">
            <v>838</v>
          </cell>
          <cell r="B341" t="str">
            <v>Rouen</v>
          </cell>
        </row>
        <row r="342">
          <cell r="A342">
            <v>840</v>
          </cell>
          <cell r="B342" t="str">
            <v>Rouen Clair</v>
          </cell>
        </row>
        <row r="343">
          <cell r="A343">
            <v>842</v>
          </cell>
          <cell r="B343" t="str">
            <v>Saxony</v>
          </cell>
        </row>
        <row r="344">
          <cell r="A344">
            <v>844</v>
          </cell>
          <cell r="B344" t="str">
            <v>Silver Appleyard</v>
          </cell>
        </row>
        <row r="345">
          <cell r="A345">
            <v>846</v>
          </cell>
          <cell r="B345" t="str">
            <v>Silver Appleyard Miniature</v>
          </cell>
        </row>
        <row r="346">
          <cell r="A346">
            <v>848</v>
          </cell>
          <cell r="B346" t="str">
            <v>Silver Miniature</v>
          </cell>
        </row>
        <row r="347">
          <cell r="A347">
            <v>850</v>
          </cell>
        </row>
        <row r="348">
          <cell r="A348">
            <v>852</v>
          </cell>
          <cell r="B348" t="str">
            <v>Welsh Harlequin</v>
          </cell>
        </row>
        <row r="349">
          <cell r="A349">
            <v>854</v>
          </cell>
          <cell r="B349" t="str">
            <v>A.O.B - See NOTES</v>
          </cell>
        </row>
        <row r="350">
          <cell r="A350">
            <v>860</v>
          </cell>
          <cell r="B350" t="str">
            <v>African</v>
          </cell>
        </row>
        <row r="351">
          <cell r="A351">
            <v>862</v>
          </cell>
          <cell r="B351" t="str">
            <v>Alsace</v>
          </cell>
        </row>
        <row r="352">
          <cell r="A352">
            <v>864</v>
          </cell>
          <cell r="B352" t="str">
            <v>American Buff</v>
          </cell>
        </row>
        <row r="353">
          <cell r="A353">
            <v>868</v>
          </cell>
          <cell r="B353" t="str">
            <v>Brecon Buff</v>
          </cell>
        </row>
        <row r="354">
          <cell r="A354">
            <v>870</v>
          </cell>
          <cell r="B354" t="str">
            <v>Celler</v>
          </cell>
        </row>
        <row r="355">
          <cell r="A355">
            <v>872</v>
          </cell>
          <cell r="B355" t="str">
            <v>Chinese</v>
          </cell>
        </row>
        <row r="356">
          <cell r="A356">
            <v>874</v>
          </cell>
          <cell r="B356" t="str">
            <v>Czech</v>
          </cell>
        </row>
        <row r="357">
          <cell r="A357">
            <v>876</v>
          </cell>
          <cell r="B357" t="str">
            <v>Deutsche Legegänse</v>
          </cell>
        </row>
        <row r="358">
          <cell r="A358">
            <v>878</v>
          </cell>
          <cell r="B358" t="str">
            <v>Diepholzer Gänse</v>
          </cell>
        </row>
        <row r="359">
          <cell r="A359">
            <v>880</v>
          </cell>
          <cell r="B359" t="str">
            <v>Embden</v>
          </cell>
        </row>
        <row r="360">
          <cell r="A360">
            <v>882</v>
          </cell>
          <cell r="B360" t="str">
            <v>Emporda</v>
          </cell>
        </row>
        <row r="361">
          <cell r="A361">
            <v>884</v>
          </cell>
          <cell r="B361" t="str">
            <v>Frankonian</v>
          </cell>
        </row>
        <row r="362">
          <cell r="A362">
            <v>886</v>
          </cell>
          <cell r="B362" t="str">
            <v>Lippegänse</v>
          </cell>
        </row>
        <row r="363">
          <cell r="A363">
            <v>888</v>
          </cell>
          <cell r="B363" t="str">
            <v>Pilgrim</v>
          </cell>
        </row>
        <row r="364">
          <cell r="A364">
            <v>890</v>
          </cell>
          <cell r="B364" t="str">
            <v>Pomeranian</v>
          </cell>
        </row>
        <row r="365">
          <cell r="A365">
            <v>892</v>
          </cell>
          <cell r="B365" t="str">
            <v>Roman / Crested Roman</v>
          </cell>
        </row>
        <row r="366">
          <cell r="A366">
            <v>894</v>
          </cell>
          <cell r="B366" t="str">
            <v>Russian Fighting Geese</v>
          </cell>
        </row>
        <row r="367">
          <cell r="A367">
            <v>896</v>
          </cell>
          <cell r="B367" t="str">
            <v>Russian Grey</v>
          </cell>
        </row>
        <row r="368">
          <cell r="A368">
            <v>898</v>
          </cell>
          <cell r="B368" t="str">
            <v>Saddleback</v>
          </cell>
        </row>
        <row r="369">
          <cell r="A369">
            <v>900</v>
          </cell>
          <cell r="B369" t="str">
            <v>Sebastopol</v>
          </cell>
        </row>
        <row r="370">
          <cell r="A370">
            <v>901</v>
          </cell>
          <cell r="B370" t="str">
            <v>Sebastopol, Smooth Breasted</v>
          </cell>
        </row>
        <row r="371">
          <cell r="A371">
            <v>902</v>
          </cell>
          <cell r="B371" t="str">
            <v>Shetland</v>
          </cell>
        </row>
        <row r="372">
          <cell r="A372">
            <v>904</v>
          </cell>
          <cell r="B372" t="str">
            <v>Skane</v>
          </cell>
        </row>
        <row r="373">
          <cell r="A373">
            <v>906</v>
          </cell>
          <cell r="B373" t="str">
            <v>Steinbacher</v>
          </cell>
        </row>
        <row r="374">
          <cell r="A374">
            <v>908</v>
          </cell>
          <cell r="B374" t="str">
            <v>Toulouse</v>
          </cell>
        </row>
        <row r="375">
          <cell r="A375">
            <v>910</v>
          </cell>
          <cell r="B375" t="str">
            <v>Tula</v>
          </cell>
        </row>
        <row r="376">
          <cell r="A376">
            <v>912</v>
          </cell>
          <cell r="B376" t="str">
            <v>West of England</v>
          </cell>
        </row>
        <row r="377">
          <cell r="A377">
            <v>914</v>
          </cell>
          <cell r="B377" t="str">
            <v>A.O.B - See NOTES</v>
          </cell>
        </row>
        <row r="378">
          <cell r="A378">
            <v>920</v>
          </cell>
          <cell r="B378" t="str">
            <v>American Bronze</v>
          </cell>
        </row>
        <row r="379">
          <cell r="A379">
            <v>922</v>
          </cell>
          <cell r="B379" t="str">
            <v>Beltsville White Small</v>
          </cell>
        </row>
        <row r="380">
          <cell r="A380">
            <v>924</v>
          </cell>
          <cell r="B380" t="str">
            <v>Black (Norfolk / Italian)</v>
          </cell>
        </row>
        <row r="381">
          <cell r="A381">
            <v>926</v>
          </cell>
          <cell r="B381" t="str">
            <v>Black-Winged Bronze</v>
          </cell>
        </row>
        <row r="382">
          <cell r="A382">
            <v>928</v>
          </cell>
          <cell r="B382" t="str">
            <v>Blue (Lavender)</v>
          </cell>
        </row>
        <row r="383">
          <cell r="A383">
            <v>930</v>
          </cell>
          <cell r="B383" t="str">
            <v>Bourbon Red</v>
          </cell>
        </row>
        <row r="384">
          <cell r="A384">
            <v>932</v>
          </cell>
          <cell r="B384" t="str">
            <v>British White</v>
          </cell>
        </row>
        <row r="385">
          <cell r="A385">
            <v>934</v>
          </cell>
          <cell r="B385" t="str">
            <v>Buff</v>
          </cell>
        </row>
        <row r="386">
          <cell r="A386">
            <v>936</v>
          </cell>
          <cell r="B386" t="str">
            <v>Crimson Dawn</v>
          </cell>
        </row>
        <row r="387">
          <cell r="A387">
            <v>938</v>
          </cell>
          <cell r="B387" t="str">
            <v>Cröllwitzer</v>
          </cell>
        </row>
        <row r="388">
          <cell r="A388">
            <v>940</v>
          </cell>
          <cell r="B388" t="str">
            <v>Narragansett</v>
          </cell>
        </row>
        <row r="389">
          <cell r="A389">
            <v>942</v>
          </cell>
          <cell r="B389" t="str">
            <v>Nebraskan</v>
          </cell>
        </row>
        <row r="390">
          <cell r="A390">
            <v>944</v>
          </cell>
          <cell r="B390" t="str">
            <v>Pied</v>
          </cell>
        </row>
        <row r="391">
          <cell r="A391">
            <v>946</v>
          </cell>
          <cell r="B391" t="str">
            <v>Ronquières</v>
          </cell>
        </row>
        <row r="392">
          <cell r="A392">
            <v>948</v>
          </cell>
          <cell r="B392" t="str">
            <v>Royal Palm</v>
          </cell>
        </row>
        <row r="393">
          <cell r="A393">
            <v>950</v>
          </cell>
          <cell r="B393" t="str">
            <v>Slate / Grey (Italian)</v>
          </cell>
        </row>
        <row r="394">
          <cell r="A394">
            <v>952</v>
          </cell>
          <cell r="B394" t="str">
            <v>White Holland</v>
          </cell>
        </row>
        <row r="395">
          <cell r="A395">
            <v>954</v>
          </cell>
          <cell r="B395" t="str">
            <v>A.O.B - See NOTES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5505-E1AB-409C-A86C-3381927AF3EA}">
  <sheetPr>
    <pageSetUpPr fitToPage="1"/>
  </sheetPr>
  <dimension ref="A1:J138"/>
  <sheetViews>
    <sheetView showZeros="0" tabSelected="1" view="pageBreakPreview" topLeftCell="A7" zoomScale="43" zoomScaleNormal="43" zoomScaleSheetLayoutView="25" workbookViewId="0">
      <selection activeCell="C4" sqref="C4:F4"/>
    </sheetView>
  </sheetViews>
  <sheetFormatPr defaultColWidth="15.08984375" defaultRowHeight="22.8" x14ac:dyDescent="0.25"/>
  <cols>
    <col min="1" max="1" width="6.08984375" style="18" bestFit="1" customWidth="1"/>
    <col min="2" max="2" width="44.7265625" style="18" customWidth="1"/>
    <col min="3" max="3" width="47.90625" style="18" customWidth="1"/>
    <col min="4" max="4" width="24.36328125" style="18" customWidth="1"/>
    <col min="5" max="5" width="56" style="18" customWidth="1"/>
    <col min="6" max="6" width="25.81640625" style="18" bestFit="1" customWidth="1"/>
    <col min="7" max="7" width="61.54296875" style="18" customWidth="1"/>
    <col min="8" max="8" width="32.26953125" style="18" bestFit="1" customWidth="1"/>
    <col min="9" max="9" width="31.453125" style="18" customWidth="1"/>
    <col min="10" max="10" width="6.90625" style="18" customWidth="1"/>
    <col min="11" max="16384" width="15.08984375" style="18"/>
  </cols>
  <sheetData>
    <row r="1" spans="1:9" ht="260.39999999999998" customHeight="1" x14ac:dyDescent="0.25">
      <c r="A1" s="59"/>
      <c r="B1" s="59"/>
      <c r="C1" s="59"/>
      <c r="D1" s="59"/>
      <c r="E1" s="59"/>
      <c r="F1" s="59"/>
      <c r="G1" s="59"/>
      <c r="H1" s="59"/>
      <c r="I1" s="59"/>
    </row>
    <row r="2" spans="1:9" ht="73.8" customHeight="1" x14ac:dyDescent="0.25">
      <c r="A2" s="60" t="s">
        <v>636</v>
      </c>
      <c r="B2" s="61"/>
      <c r="C2" s="61"/>
      <c r="D2" s="61"/>
      <c r="E2" s="61"/>
      <c r="F2" s="60" t="s">
        <v>0</v>
      </c>
      <c r="G2" s="61"/>
      <c r="H2" s="61"/>
      <c r="I2" s="61"/>
    </row>
    <row r="3" spans="1:9" ht="51.6" customHeight="1" thickBot="1" x14ac:dyDescent="0.3">
      <c r="A3" s="62" t="s">
        <v>637</v>
      </c>
      <c r="B3" s="63"/>
      <c r="C3" s="63"/>
      <c r="D3" s="63"/>
      <c r="E3" s="63"/>
      <c r="F3" s="63"/>
      <c r="G3" s="63"/>
      <c r="H3" s="63"/>
      <c r="I3" s="64"/>
    </row>
    <row r="4" spans="1:9" ht="43.8" customHeight="1" thickBot="1" x14ac:dyDescent="0.3">
      <c r="A4" s="46" t="s">
        <v>1</v>
      </c>
      <c r="B4" s="46"/>
      <c r="C4" s="47"/>
      <c r="D4" s="47"/>
      <c r="E4" s="47"/>
      <c r="F4" s="47"/>
      <c r="G4" s="38" t="s">
        <v>2</v>
      </c>
      <c r="H4" s="47"/>
      <c r="I4" s="47"/>
    </row>
    <row r="5" spans="1:9" ht="48" customHeight="1" thickBot="1" x14ac:dyDescent="0.3">
      <c r="A5" s="46" t="s">
        <v>3</v>
      </c>
      <c r="B5" s="46"/>
      <c r="C5" s="37"/>
      <c r="D5" s="38" t="s">
        <v>4</v>
      </c>
      <c r="E5" s="53"/>
      <c r="F5" s="54"/>
      <c r="G5" s="38" t="s">
        <v>5</v>
      </c>
      <c r="H5" s="47"/>
      <c r="I5" s="47"/>
    </row>
    <row r="6" spans="1:9" ht="112.8" customHeight="1" x14ac:dyDescent="0.25">
      <c r="A6" s="48" t="s">
        <v>638</v>
      </c>
      <c r="B6" s="49"/>
      <c r="C6" s="49"/>
      <c r="D6" s="49"/>
      <c r="E6" s="49"/>
      <c r="F6" s="49"/>
      <c r="G6" s="49"/>
      <c r="H6" s="49"/>
      <c r="I6" s="49"/>
    </row>
    <row r="7" spans="1:9" ht="202.8" customHeight="1" x14ac:dyDescent="0.25">
      <c r="A7" s="50" t="s">
        <v>6</v>
      </c>
      <c r="B7" s="51"/>
      <c r="C7" s="51"/>
      <c r="D7" s="51"/>
      <c r="E7" s="52"/>
      <c r="F7" s="50" t="s">
        <v>7</v>
      </c>
      <c r="G7" s="51"/>
      <c r="H7" s="51"/>
      <c r="I7" s="52"/>
    </row>
    <row r="8" spans="1:9" ht="69.599999999999994" customHeight="1" x14ac:dyDescent="0.25">
      <c r="A8" s="55" t="s">
        <v>8</v>
      </c>
      <c r="B8" s="55"/>
      <c r="C8" s="56" t="s">
        <v>9</v>
      </c>
      <c r="D8" s="57"/>
      <c r="E8" s="57"/>
      <c r="F8" s="57"/>
      <c r="G8" s="58"/>
      <c r="H8" s="56" t="s">
        <v>10</v>
      </c>
      <c r="I8" s="58"/>
    </row>
    <row r="9" spans="1:9" ht="40.799999999999997" customHeight="1" x14ac:dyDescent="0.25">
      <c r="A9" s="42" t="s">
        <v>632</v>
      </c>
      <c r="B9" s="42"/>
      <c r="C9" s="43" t="s">
        <v>11</v>
      </c>
      <c r="D9" s="44"/>
      <c r="E9" s="45"/>
      <c r="F9" s="19" t="s">
        <v>12</v>
      </c>
      <c r="G9" s="19">
        <f>COUNTIF(I18:I42,30)+COUNTIF(I50:I74,30)+COUNTIF(I82:I106,30)+COUNTIF(I114:I138,30)</f>
        <v>0</v>
      </c>
      <c r="H9" s="19" t="s">
        <v>13</v>
      </c>
      <c r="I9" s="20">
        <f>G9*30</f>
        <v>0</v>
      </c>
    </row>
    <row r="10" spans="1:9" ht="40.799999999999997" customHeight="1" x14ac:dyDescent="0.25">
      <c r="A10" s="42" t="s">
        <v>632</v>
      </c>
      <c r="B10" s="42"/>
      <c r="C10" s="43" t="s">
        <v>14</v>
      </c>
      <c r="D10" s="44"/>
      <c r="E10" s="45"/>
      <c r="F10" s="19" t="s">
        <v>12</v>
      </c>
      <c r="G10" s="19">
        <f>COUNTIF(I18:I42,80)+COUNTIF(I50:I74,80)+COUNTIF(I82:I106,80)+COUNTIF(I114:I138,80)</f>
        <v>0</v>
      </c>
      <c r="H10" s="19" t="s">
        <v>13</v>
      </c>
      <c r="I10" s="20">
        <f>G10*80</f>
        <v>0</v>
      </c>
    </row>
    <row r="11" spans="1:9" ht="40.799999999999997" customHeight="1" x14ac:dyDescent="0.25">
      <c r="A11" s="42" t="s">
        <v>633</v>
      </c>
      <c r="B11" s="42"/>
      <c r="C11" s="43" t="s">
        <v>644</v>
      </c>
      <c r="D11" s="44"/>
      <c r="E11" s="45"/>
      <c r="F11" s="19" t="s">
        <v>12</v>
      </c>
      <c r="G11" s="67"/>
      <c r="H11" s="19" t="s">
        <v>13</v>
      </c>
      <c r="I11" s="20">
        <f>G11*375</f>
        <v>0</v>
      </c>
    </row>
    <row r="12" spans="1:9" ht="40.799999999999997" customHeight="1" x14ac:dyDescent="0.25">
      <c r="A12" s="42" t="s">
        <v>632</v>
      </c>
      <c r="B12" s="42"/>
      <c r="C12" s="43" t="s">
        <v>630</v>
      </c>
      <c r="D12" s="44"/>
      <c r="E12" s="45"/>
      <c r="F12" s="19" t="s">
        <v>12</v>
      </c>
      <c r="G12" s="67"/>
      <c r="H12" s="19" t="s">
        <v>13</v>
      </c>
      <c r="I12" s="20">
        <f>G12*30</f>
        <v>0</v>
      </c>
    </row>
    <row r="13" spans="1:9" ht="40.799999999999997" customHeight="1" x14ac:dyDescent="0.25">
      <c r="A13" s="42" t="s">
        <v>632</v>
      </c>
      <c r="B13" s="42"/>
      <c r="C13" s="43" t="s">
        <v>631</v>
      </c>
      <c r="D13" s="44"/>
      <c r="E13" s="45"/>
      <c r="F13" s="19" t="s">
        <v>12</v>
      </c>
      <c r="G13" s="67"/>
      <c r="H13" s="19" t="s">
        <v>13</v>
      </c>
      <c r="I13" s="20">
        <f>G13*30</f>
        <v>0</v>
      </c>
    </row>
    <row r="14" spans="1:9" ht="30" x14ac:dyDescent="0.25">
      <c r="H14" s="68" t="s">
        <v>15</v>
      </c>
      <c r="I14" s="69">
        <f>SUM(I9:I13)</f>
        <v>0</v>
      </c>
    </row>
    <row r="15" spans="1:9" x14ac:dyDescent="0.25">
      <c r="A15" s="39" t="s">
        <v>16</v>
      </c>
      <c r="B15" s="39" t="s">
        <v>17</v>
      </c>
      <c r="C15" s="39"/>
      <c r="D15" s="39"/>
      <c r="E15" s="39" t="s">
        <v>18</v>
      </c>
      <c r="F15" s="39"/>
      <c r="G15" s="39"/>
      <c r="H15" s="39" t="s">
        <v>19</v>
      </c>
      <c r="I15" s="39" t="s">
        <v>20</v>
      </c>
    </row>
    <row r="16" spans="1:9" x14ac:dyDescent="0.25">
      <c r="A16" s="39"/>
      <c r="B16" s="21" t="s">
        <v>21</v>
      </c>
      <c r="C16" s="21" t="s">
        <v>22</v>
      </c>
      <c r="D16" s="21" t="s">
        <v>23</v>
      </c>
      <c r="E16" s="21" t="s">
        <v>24</v>
      </c>
      <c r="F16" s="21" t="s">
        <v>25</v>
      </c>
      <c r="G16" s="21" t="s">
        <v>26</v>
      </c>
      <c r="H16" s="39"/>
      <c r="I16" s="39"/>
    </row>
    <row r="17" spans="1:9" x14ac:dyDescent="0.25">
      <c r="A17" s="22" t="s">
        <v>27</v>
      </c>
      <c r="B17" s="22">
        <v>440</v>
      </c>
      <c r="C17" s="22">
        <v>120</v>
      </c>
      <c r="D17" s="22">
        <v>2</v>
      </c>
      <c r="E17" s="28" t="str">
        <f>IFERROR(VLOOKUP(B17,[1]Codes!$A$2:$B$395,2,0),"")</f>
        <v>Sumatra Game</v>
      </c>
      <c r="F17" s="28" t="str">
        <f>IFERROR(VLOOKUP(C17,[1]Codes!$D$2:$E$318,2,0),"")</f>
        <v>Black</v>
      </c>
      <c r="G17" s="28" t="str">
        <f>IFERROR(VLOOKUP(D17,[1]Codes!$G$2:$H$23,2,0),"")</f>
        <v>Hen</v>
      </c>
      <c r="H17" s="22" t="s">
        <v>28</v>
      </c>
      <c r="I17" s="29"/>
    </row>
    <row r="18" spans="1:9" ht="48" customHeight="1" x14ac:dyDescent="0.25">
      <c r="A18" s="23">
        <v>1</v>
      </c>
      <c r="B18" s="35"/>
      <c r="C18" s="35"/>
      <c r="D18" s="35"/>
      <c r="E18" s="30" t="str">
        <f>IFERROR(VLOOKUP(B18,[1]Codes!$A$2:$B$395,2,0),"")</f>
        <v/>
      </c>
      <c r="F18" s="30" t="str">
        <f>IFERROR(VLOOKUP(C18,[1]Codes!$D$2:$E$318,2,0),"")</f>
        <v/>
      </c>
      <c r="G18" s="30" t="str">
        <f>IFERROR(VLOOKUP(D18,[1]Codes!$G$2:$H$23,2,0),"")</f>
        <v/>
      </c>
      <c r="H18" s="35"/>
      <c r="I18" s="24" t="str">
        <f>IF(OR(D18=5,D18=6,D18=11,D18=16,D18=21),80,IF(AND(D18&gt;=1,D18&lt;=22),30,""))</f>
        <v/>
      </c>
    </row>
    <row r="19" spans="1:9" ht="48" customHeight="1" x14ac:dyDescent="0.25">
      <c r="A19" s="23">
        <v>2</v>
      </c>
      <c r="B19" s="35"/>
      <c r="C19" s="35"/>
      <c r="D19" s="35"/>
      <c r="E19" s="30" t="str">
        <f>IFERROR(VLOOKUP(B19,[1]Codes!$A$2:$B$395,2,0),"")</f>
        <v/>
      </c>
      <c r="F19" s="30" t="str">
        <f>IFERROR(VLOOKUP(C19,[1]Codes!$D$2:$E$318,2,0),"")</f>
        <v/>
      </c>
      <c r="G19" s="30" t="str">
        <f>IFERROR(VLOOKUP(D19,[1]Codes!$G$2:$H$23,2,0),"")</f>
        <v/>
      </c>
      <c r="H19" s="35"/>
      <c r="I19" s="24" t="str">
        <f t="shared" ref="I19:I42" si="0">IF(OR(D19=5,D19=6,D19=11,D19=16,D19=21),80,IF(AND(D19&gt;=1,D19&lt;=22),30,""))</f>
        <v/>
      </c>
    </row>
    <row r="20" spans="1:9" ht="48" customHeight="1" x14ac:dyDescent="0.25">
      <c r="A20" s="23">
        <v>3</v>
      </c>
      <c r="B20" s="35"/>
      <c r="C20" s="35"/>
      <c r="D20" s="35"/>
      <c r="E20" s="30" t="str">
        <f>IFERROR(VLOOKUP(B20,[1]Codes!$A$2:$B$395,2,0),"")</f>
        <v/>
      </c>
      <c r="F20" s="30" t="str">
        <f>IFERROR(VLOOKUP(C20,[1]Codes!$D$2:$E$318,2,0),"")</f>
        <v/>
      </c>
      <c r="G20" s="30" t="str">
        <f>IFERROR(VLOOKUP(D20,[1]Codes!$G$2:$H$23,2,0),"")</f>
        <v/>
      </c>
      <c r="H20" s="35"/>
      <c r="I20" s="24" t="str">
        <f t="shared" si="0"/>
        <v/>
      </c>
    </row>
    <row r="21" spans="1:9" ht="48" customHeight="1" x14ac:dyDescent="0.25">
      <c r="A21" s="23">
        <v>4</v>
      </c>
      <c r="B21" s="35"/>
      <c r="C21" s="35"/>
      <c r="D21" s="35"/>
      <c r="E21" s="30" t="str">
        <f>IFERROR(VLOOKUP(B21,[1]Codes!$A$2:$B$395,2,0),"")</f>
        <v/>
      </c>
      <c r="F21" s="30" t="str">
        <f>IFERROR(VLOOKUP(C21,[1]Codes!$D$2:$E$318,2,0),"")</f>
        <v/>
      </c>
      <c r="G21" s="30" t="str">
        <f>IFERROR(VLOOKUP(D21,[1]Codes!$G$2:$H$23,2,0),"")</f>
        <v/>
      </c>
      <c r="H21" s="35"/>
      <c r="I21" s="24" t="str">
        <f t="shared" si="0"/>
        <v/>
      </c>
    </row>
    <row r="22" spans="1:9" ht="48" customHeight="1" x14ac:dyDescent="0.25">
      <c r="A22" s="23">
        <v>5</v>
      </c>
      <c r="B22" s="35"/>
      <c r="C22" s="35"/>
      <c r="D22" s="35"/>
      <c r="E22" s="30" t="str">
        <f>IFERROR(VLOOKUP(B22,[1]Codes!$A$2:$B$395,2,0),"")</f>
        <v/>
      </c>
      <c r="F22" s="30" t="str">
        <f>IFERROR(VLOOKUP(C22,[1]Codes!$D$2:$E$318,2,0),"")</f>
        <v/>
      </c>
      <c r="G22" s="30" t="str">
        <f>IFERROR(VLOOKUP(D22,[1]Codes!$G$2:$H$23,2,0),"")</f>
        <v/>
      </c>
      <c r="H22" s="35"/>
      <c r="I22" s="24" t="str">
        <f t="shared" si="0"/>
        <v/>
      </c>
    </row>
    <row r="23" spans="1:9" ht="48" customHeight="1" x14ac:dyDescent="0.25">
      <c r="A23" s="23">
        <v>6</v>
      </c>
      <c r="B23" s="35"/>
      <c r="C23" s="35"/>
      <c r="D23" s="35"/>
      <c r="E23" s="30" t="str">
        <f>IFERROR(VLOOKUP(B23,[1]Codes!$A$2:$B$395,2,0),"")</f>
        <v/>
      </c>
      <c r="F23" s="30" t="str">
        <f>IFERROR(VLOOKUP(C23,[1]Codes!$D$2:$E$318,2,0),"")</f>
        <v/>
      </c>
      <c r="G23" s="30" t="str">
        <f>IFERROR(VLOOKUP(D23,[1]Codes!$G$2:$H$23,2,0),"")</f>
        <v/>
      </c>
      <c r="H23" s="35"/>
      <c r="I23" s="24" t="str">
        <f t="shared" si="0"/>
        <v/>
      </c>
    </row>
    <row r="24" spans="1:9" ht="48" customHeight="1" x14ac:dyDescent="0.25">
      <c r="A24" s="23">
        <v>7</v>
      </c>
      <c r="B24" s="35"/>
      <c r="C24" s="35"/>
      <c r="D24" s="35"/>
      <c r="E24" s="30" t="str">
        <f>IFERROR(VLOOKUP(B24,[1]Codes!$A$2:$B$395,2,0),"")</f>
        <v/>
      </c>
      <c r="F24" s="30" t="str">
        <f>IFERROR(VLOOKUP(C24,[1]Codes!$D$2:$E$318,2,0),"")</f>
        <v/>
      </c>
      <c r="G24" s="30" t="str">
        <f>IFERROR(VLOOKUP(D24,[1]Codes!$G$2:$H$23,2,0),"")</f>
        <v/>
      </c>
      <c r="H24" s="35"/>
      <c r="I24" s="24" t="str">
        <f t="shared" si="0"/>
        <v/>
      </c>
    </row>
    <row r="25" spans="1:9" ht="48" customHeight="1" x14ac:dyDescent="0.25">
      <c r="A25" s="23">
        <v>8</v>
      </c>
      <c r="B25" s="35"/>
      <c r="C25" s="35"/>
      <c r="D25" s="35"/>
      <c r="E25" s="30" t="str">
        <f>IFERROR(VLOOKUP(B25,[1]Codes!$A$2:$B$395,2,0),"")</f>
        <v/>
      </c>
      <c r="F25" s="30" t="str">
        <f>IFERROR(VLOOKUP(C25,[1]Codes!$D$2:$E$318,2,0),"")</f>
        <v/>
      </c>
      <c r="G25" s="30" t="str">
        <f>IFERROR(VLOOKUP(D25,[1]Codes!$G$2:$H$23,2,0),"")</f>
        <v/>
      </c>
      <c r="H25" s="35"/>
      <c r="I25" s="24" t="str">
        <f t="shared" si="0"/>
        <v/>
      </c>
    </row>
    <row r="26" spans="1:9" ht="48" customHeight="1" x14ac:dyDescent="0.25">
      <c r="A26" s="23">
        <v>9</v>
      </c>
      <c r="B26" s="35"/>
      <c r="C26" s="35"/>
      <c r="D26" s="35"/>
      <c r="E26" s="30" t="str">
        <f>IFERROR(VLOOKUP(B26,[1]Codes!$A$2:$B$395,2,0),"")</f>
        <v/>
      </c>
      <c r="F26" s="30" t="str">
        <f>IFERROR(VLOOKUP(C26,[1]Codes!$D$2:$E$318,2,0),"")</f>
        <v/>
      </c>
      <c r="G26" s="30" t="str">
        <f>IFERROR(VLOOKUP(D26,[1]Codes!$G$2:$H$23,2,0),"")</f>
        <v/>
      </c>
      <c r="H26" s="35"/>
      <c r="I26" s="24" t="str">
        <f t="shared" si="0"/>
        <v/>
      </c>
    </row>
    <row r="27" spans="1:9" ht="48" customHeight="1" x14ac:dyDescent="0.25">
      <c r="A27" s="23">
        <v>10</v>
      </c>
      <c r="B27" s="35"/>
      <c r="C27" s="35"/>
      <c r="D27" s="35"/>
      <c r="E27" s="30" t="str">
        <f>IFERROR(VLOOKUP(B27,[1]Codes!$A$2:$B$395,2,0),"")</f>
        <v/>
      </c>
      <c r="F27" s="30" t="str">
        <f>IFERROR(VLOOKUP(C27,[1]Codes!$D$2:$E$318,2,0),"")</f>
        <v/>
      </c>
      <c r="G27" s="30" t="str">
        <f>IFERROR(VLOOKUP(D27,[1]Codes!$G$2:$H$23,2,0),"")</f>
        <v/>
      </c>
      <c r="H27" s="35"/>
      <c r="I27" s="24" t="str">
        <f t="shared" si="0"/>
        <v/>
      </c>
    </row>
    <row r="28" spans="1:9" ht="48" customHeight="1" x14ac:dyDescent="0.25">
      <c r="A28" s="23">
        <v>11</v>
      </c>
      <c r="B28" s="35"/>
      <c r="C28" s="35"/>
      <c r="D28" s="35"/>
      <c r="E28" s="30" t="str">
        <f>IFERROR(VLOOKUP(B28,[1]Codes!$A$2:$B$395,2,0),"")</f>
        <v/>
      </c>
      <c r="F28" s="30" t="str">
        <f>IFERROR(VLOOKUP(C28,[1]Codes!$D$2:$E$318,2,0),"")</f>
        <v/>
      </c>
      <c r="G28" s="30" t="str">
        <f>IFERROR(VLOOKUP(D28,[1]Codes!$G$2:$H$23,2,0),"")</f>
        <v/>
      </c>
      <c r="H28" s="35"/>
      <c r="I28" s="24" t="str">
        <f t="shared" si="0"/>
        <v/>
      </c>
    </row>
    <row r="29" spans="1:9" ht="48" customHeight="1" x14ac:dyDescent="0.25">
      <c r="A29" s="23">
        <v>12</v>
      </c>
      <c r="B29" s="35"/>
      <c r="C29" s="35"/>
      <c r="D29" s="35"/>
      <c r="E29" s="30" t="str">
        <f>IFERROR(VLOOKUP(B29,[1]Codes!$A$2:$B$395,2,0),"")</f>
        <v/>
      </c>
      <c r="F29" s="30" t="str">
        <f>IFERROR(VLOOKUP(C29,[1]Codes!$D$2:$E$318,2,0),"")</f>
        <v/>
      </c>
      <c r="G29" s="30" t="str">
        <f>IFERROR(VLOOKUP(D29,[1]Codes!$G$2:$H$23,2,0),"")</f>
        <v/>
      </c>
      <c r="H29" s="35"/>
      <c r="I29" s="24" t="str">
        <f t="shared" si="0"/>
        <v/>
      </c>
    </row>
    <row r="30" spans="1:9" ht="48" customHeight="1" x14ac:dyDescent="0.25">
      <c r="A30" s="23">
        <v>13</v>
      </c>
      <c r="B30" s="35"/>
      <c r="C30" s="35"/>
      <c r="D30" s="35"/>
      <c r="E30" s="30" t="str">
        <f>IFERROR(VLOOKUP(B30,[1]Codes!$A$2:$B$395,2,0),"")</f>
        <v/>
      </c>
      <c r="F30" s="30" t="str">
        <f>IFERROR(VLOOKUP(C30,[1]Codes!$D$2:$E$318,2,0),"")</f>
        <v/>
      </c>
      <c r="G30" s="30" t="str">
        <f>IFERROR(VLOOKUP(D30,[1]Codes!$G$2:$H$23,2,0),"")</f>
        <v/>
      </c>
      <c r="H30" s="35"/>
      <c r="I30" s="24" t="str">
        <f t="shared" si="0"/>
        <v/>
      </c>
    </row>
    <row r="31" spans="1:9" ht="48" customHeight="1" x14ac:dyDescent="0.25">
      <c r="A31" s="23">
        <v>14</v>
      </c>
      <c r="B31" s="35"/>
      <c r="C31" s="35"/>
      <c r="D31" s="35"/>
      <c r="E31" s="30" t="str">
        <f>IFERROR(VLOOKUP(B31,[1]Codes!$A$2:$B$395,2,0),"")</f>
        <v/>
      </c>
      <c r="F31" s="30" t="str">
        <f>IFERROR(VLOOKUP(C31,[1]Codes!$D$2:$E$318,2,0),"")</f>
        <v/>
      </c>
      <c r="G31" s="30" t="str">
        <f>IFERROR(VLOOKUP(D31,[1]Codes!$G$2:$H$23,2,0),"")</f>
        <v/>
      </c>
      <c r="H31" s="35"/>
      <c r="I31" s="24" t="str">
        <f t="shared" si="0"/>
        <v/>
      </c>
    </row>
    <row r="32" spans="1:9" ht="48" customHeight="1" x14ac:dyDescent="0.25">
      <c r="A32" s="23">
        <v>15</v>
      </c>
      <c r="B32" s="35"/>
      <c r="C32" s="35"/>
      <c r="D32" s="35"/>
      <c r="E32" s="30" t="str">
        <f>IFERROR(VLOOKUP(B32,[1]Codes!$A$2:$B$395,2,0),"")</f>
        <v/>
      </c>
      <c r="F32" s="30" t="str">
        <f>IFERROR(VLOOKUP(C32,[1]Codes!$D$2:$E$318,2,0),"")</f>
        <v/>
      </c>
      <c r="G32" s="30" t="str">
        <f>IFERROR(VLOOKUP(D32,[1]Codes!$G$2:$H$23,2,0),"")</f>
        <v/>
      </c>
      <c r="H32" s="35"/>
      <c r="I32" s="24" t="str">
        <f t="shared" si="0"/>
        <v/>
      </c>
    </row>
    <row r="33" spans="1:10" ht="48" customHeight="1" x14ac:dyDescent="0.25">
      <c r="A33" s="23">
        <v>16</v>
      </c>
      <c r="B33" s="35"/>
      <c r="C33" s="35"/>
      <c r="D33" s="35"/>
      <c r="E33" s="30" t="str">
        <f>IFERROR(VLOOKUP(B33,[1]Codes!$A$2:$B$395,2,0),"")</f>
        <v/>
      </c>
      <c r="F33" s="30" t="str">
        <f>IFERROR(VLOOKUP(C33,[1]Codes!$D$2:$E$318,2,0),"")</f>
        <v/>
      </c>
      <c r="G33" s="30" t="str">
        <f>IFERROR(VLOOKUP(D33,[1]Codes!$G$2:$H$23,2,0),"")</f>
        <v/>
      </c>
      <c r="H33" s="35"/>
      <c r="I33" s="24" t="str">
        <f t="shared" si="0"/>
        <v/>
      </c>
    </row>
    <row r="34" spans="1:10" ht="48" customHeight="1" x14ac:dyDescent="0.25">
      <c r="A34" s="23">
        <v>17</v>
      </c>
      <c r="B34" s="35"/>
      <c r="C34" s="35"/>
      <c r="D34" s="35"/>
      <c r="E34" s="30" t="str">
        <f>IFERROR(VLOOKUP(B34,[1]Codes!$A$2:$B$395,2,0),"")</f>
        <v/>
      </c>
      <c r="F34" s="30" t="str">
        <f>IFERROR(VLOOKUP(C34,[1]Codes!$D$2:$E$318,2,0),"")</f>
        <v/>
      </c>
      <c r="G34" s="30" t="str">
        <f>IFERROR(VLOOKUP(D34,[1]Codes!$G$2:$H$23,2,0),"")</f>
        <v/>
      </c>
      <c r="H34" s="35"/>
      <c r="I34" s="24" t="str">
        <f t="shared" si="0"/>
        <v/>
      </c>
    </row>
    <row r="35" spans="1:10" ht="48" customHeight="1" x14ac:dyDescent="0.25">
      <c r="A35" s="23">
        <v>18</v>
      </c>
      <c r="B35" s="35"/>
      <c r="C35" s="35"/>
      <c r="D35" s="35"/>
      <c r="E35" s="30" t="str">
        <f>IFERROR(VLOOKUP(B35,[1]Codes!$A$2:$B$395,2,0),"")</f>
        <v/>
      </c>
      <c r="F35" s="30" t="str">
        <f>IFERROR(VLOOKUP(C35,[1]Codes!$D$2:$E$318,2,0),"")</f>
        <v/>
      </c>
      <c r="G35" s="30" t="str">
        <f>IFERROR(VLOOKUP(D35,[1]Codes!$G$2:$H$23,2,0),"")</f>
        <v/>
      </c>
      <c r="H35" s="35"/>
      <c r="I35" s="24" t="str">
        <f t="shared" si="0"/>
        <v/>
      </c>
    </row>
    <row r="36" spans="1:10" ht="48" customHeight="1" x14ac:dyDescent="0.25">
      <c r="A36" s="23">
        <v>19</v>
      </c>
      <c r="B36" s="35"/>
      <c r="C36" s="35"/>
      <c r="D36" s="35"/>
      <c r="E36" s="30" t="str">
        <f>IFERROR(VLOOKUP(B36,[1]Codes!$A$2:$B$395,2,0),"")</f>
        <v/>
      </c>
      <c r="F36" s="30" t="str">
        <f>IFERROR(VLOOKUP(C36,[1]Codes!$D$2:$E$318,2,0),"")</f>
        <v/>
      </c>
      <c r="G36" s="30" t="str">
        <f>IFERROR(VLOOKUP(D36,[1]Codes!$G$2:$H$23,2,0),"")</f>
        <v/>
      </c>
      <c r="H36" s="35"/>
      <c r="I36" s="24" t="str">
        <f t="shared" si="0"/>
        <v/>
      </c>
      <c r="J36" s="31"/>
    </row>
    <row r="37" spans="1:10" ht="48" customHeight="1" x14ac:dyDescent="0.25">
      <c r="A37" s="23">
        <v>20</v>
      </c>
      <c r="B37" s="35"/>
      <c r="C37" s="35"/>
      <c r="D37" s="35"/>
      <c r="E37" s="30" t="str">
        <f>IFERROR(VLOOKUP(B37,[1]Codes!$A$2:$B$395,2,0),"")</f>
        <v/>
      </c>
      <c r="F37" s="30" t="str">
        <f>IFERROR(VLOOKUP(C37,[1]Codes!$D$2:$E$318,2,0),"")</f>
        <v/>
      </c>
      <c r="G37" s="30" t="str">
        <f>IFERROR(VLOOKUP(D37,[1]Codes!$G$2:$H$23,2,0),"")</f>
        <v/>
      </c>
      <c r="H37" s="35"/>
      <c r="I37" s="24" t="str">
        <f t="shared" si="0"/>
        <v/>
      </c>
      <c r="J37" s="31"/>
    </row>
    <row r="38" spans="1:10" ht="48" customHeight="1" x14ac:dyDescent="0.25">
      <c r="A38" s="23">
        <v>21</v>
      </c>
      <c r="B38" s="35"/>
      <c r="C38" s="35"/>
      <c r="D38" s="35"/>
      <c r="E38" s="30" t="str">
        <f>IFERROR(VLOOKUP(B38,[1]Codes!$A$2:$B$395,2,0),"")</f>
        <v/>
      </c>
      <c r="F38" s="30" t="str">
        <f>IFERROR(VLOOKUP(C38,[1]Codes!$D$2:$E$318,2,0),"")</f>
        <v/>
      </c>
      <c r="G38" s="30" t="str">
        <f>IFERROR(VLOOKUP(D38,[1]Codes!$G$2:$H$23,2,0),"")</f>
        <v/>
      </c>
      <c r="H38" s="35"/>
      <c r="I38" s="24" t="str">
        <f t="shared" si="0"/>
        <v/>
      </c>
      <c r="J38" s="31"/>
    </row>
    <row r="39" spans="1:10" ht="48" customHeight="1" x14ac:dyDescent="0.25">
      <c r="A39" s="23">
        <v>22</v>
      </c>
      <c r="B39" s="35"/>
      <c r="C39" s="35"/>
      <c r="D39" s="35"/>
      <c r="E39" s="30" t="str">
        <f>IFERROR(VLOOKUP(B39,[1]Codes!$A$2:$B$395,2,0),"")</f>
        <v/>
      </c>
      <c r="F39" s="30" t="str">
        <f>IFERROR(VLOOKUP(C39,[1]Codes!$D$2:$E$318,2,0),"")</f>
        <v/>
      </c>
      <c r="G39" s="30" t="str">
        <f>IFERROR(VLOOKUP(D39,[1]Codes!$G$2:$H$23,2,0),"")</f>
        <v/>
      </c>
      <c r="H39" s="35"/>
      <c r="I39" s="24" t="str">
        <f t="shared" si="0"/>
        <v/>
      </c>
    </row>
    <row r="40" spans="1:10" ht="48" customHeight="1" x14ac:dyDescent="0.25">
      <c r="A40" s="23">
        <v>23</v>
      </c>
      <c r="B40" s="35"/>
      <c r="C40" s="35"/>
      <c r="D40" s="35"/>
      <c r="E40" s="30" t="str">
        <f>IFERROR(VLOOKUP(B40,[1]Codes!$A$2:$B$395,2,0),"")</f>
        <v/>
      </c>
      <c r="F40" s="30" t="str">
        <f>IFERROR(VLOOKUP(C40,[1]Codes!$D$2:$E$318,2,0),"")</f>
        <v/>
      </c>
      <c r="G40" s="30" t="str">
        <f>IFERROR(VLOOKUP(D40,[1]Codes!$G$2:$H$23,2,0),"")</f>
        <v/>
      </c>
      <c r="H40" s="35"/>
      <c r="I40" s="24" t="str">
        <f t="shared" si="0"/>
        <v/>
      </c>
    </row>
    <row r="41" spans="1:10" ht="48" customHeight="1" x14ac:dyDescent="0.25">
      <c r="A41" s="23">
        <v>24</v>
      </c>
      <c r="B41" s="35"/>
      <c r="C41" s="35"/>
      <c r="D41" s="35"/>
      <c r="E41" s="30" t="str">
        <f>IFERROR(VLOOKUP(B41,[1]Codes!$A$2:$B$395,2,0),"")</f>
        <v/>
      </c>
      <c r="F41" s="30" t="str">
        <f>IFERROR(VLOOKUP(C41,[1]Codes!$D$2:$E$318,2,0),"")</f>
        <v/>
      </c>
      <c r="G41" s="30" t="str">
        <f>IFERROR(VLOOKUP(D41,[1]Codes!$G$2:$H$23,2,0),"")</f>
        <v/>
      </c>
      <c r="H41" s="35"/>
      <c r="I41" s="24" t="str">
        <f t="shared" si="0"/>
        <v/>
      </c>
    </row>
    <row r="42" spans="1:10" ht="48" customHeight="1" x14ac:dyDescent="0.25">
      <c r="A42" s="23">
        <v>25</v>
      </c>
      <c r="B42" s="35"/>
      <c r="C42" s="35"/>
      <c r="D42" s="35"/>
      <c r="E42" s="30" t="str">
        <f>IFERROR(VLOOKUP(B42,[1]Codes!$A$2:$B$395,2,0),"")</f>
        <v/>
      </c>
      <c r="F42" s="30" t="str">
        <f>IFERROR(VLOOKUP(C42,[1]Codes!$D$2:$E$318,2,0),"")</f>
        <v/>
      </c>
      <c r="G42" s="30" t="str">
        <f>IFERROR(VLOOKUP(D42,[1]Codes!$G$2:$H$23,2,0),"")</f>
        <v/>
      </c>
      <c r="H42" s="35"/>
      <c r="I42" s="24" t="str">
        <f t="shared" si="0"/>
        <v/>
      </c>
    </row>
    <row r="44" spans="1:10" x14ac:dyDescent="0.25">
      <c r="B44" s="40" t="s">
        <v>29</v>
      </c>
      <c r="C44" s="40"/>
      <c r="D44" s="40"/>
      <c r="E44" s="40"/>
      <c r="F44" s="40"/>
      <c r="G44" s="25" t="str">
        <f>IF(D50&lt;&gt;"","Yes","")</f>
        <v/>
      </c>
      <c r="H44" s="26" t="s">
        <v>634</v>
      </c>
      <c r="I44" s="32">
        <f>COUNTA(D50,D82,D114)</f>
        <v>0</v>
      </c>
    </row>
    <row r="45" spans="1:10" x14ac:dyDescent="0.25">
      <c r="B45" s="41" t="s">
        <v>635</v>
      </c>
      <c r="C45" s="41"/>
      <c r="D45" s="41"/>
      <c r="E45" s="41"/>
      <c r="F45" s="41"/>
      <c r="G45" s="32" t="str">
        <f>IF(D50&lt;&gt;"","Ja","")</f>
        <v/>
      </c>
      <c r="H45" s="27" t="s">
        <v>30</v>
      </c>
      <c r="I45" s="32">
        <f>COUNTA(D50,D82,D114)</f>
        <v>0</v>
      </c>
    </row>
    <row r="46" spans="1:10" x14ac:dyDescent="0.25">
      <c r="B46" s="34"/>
      <c r="C46" s="34"/>
      <c r="D46" s="34"/>
      <c r="E46" s="34"/>
      <c r="F46" s="34"/>
    </row>
    <row r="47" spans="1:10" x14ac:dyDescent="0.25">
      <c r="A47" s="39" t="s">
        <v>16</v>
      </c>
      <c r="B47" s="39" t="s">
        <v>17</v>
      </c>
      <c r="C47" s="39"/>
      <c r="D47" s="39"/>
      <c r="E47" s="39" t="s">
        <v>18</v>
      </c>
      <c r="F47" s="39"/>
      <c r="G47" s="39"/>
      <c r="H47" s="39" t="s">
        <v>19</v>
      </c>
      <c r="I47" s="39" t="s">
        <v>20</v>
      </c>
    </row>
    <row r="48" spans="1:10" x14ac:dyDescent="0.25">
      <c r="A48" s="39"/>
      <c r="B48" s="21" t="s">
        <v>21</v>
      </c>
      <c r="C48" s="21" t="s">
        <v>22</v>
      </c>
      <c r="D48" s="21" t="s">
        <v>23</v>
      </c>
      <c r="E48" s="21" t="s">
        <v>24</v>
      </c>
      <c r="F48" s="21" t="s">
        <v>25</v>
      </c>
      <c r="G48" s="21" t="s">
        <v>26</v>
      </c>
      <c r="H48" s="39"/>
      <c r="I48" s="39"/>
    </row>
    <row r="49" spans="1:9" x14ac:dyDescent="0.25">
      <c r="A49" s="22" t="s">
        <v>27</v>
      </c>
      <c r="B49" s="22">
        <v>440</v>
      </c>
      <c r="C49" s="22">
        <v>120</v>
      </c>
      <c r="D49" s="22">
        <v>2</v>
      </c>
      <c r="E49" s="28" t="str">
        <f>IFERROR(VLOOKUP(B49,[1]Codes!$A$2:$B$395,2,0),"")</f>
        <v>Sumatra Game</v>
      </c>
      <c r="F49" s="28" t="str">
        <f>IFERROR(VLOOKUP(C49,[1]Codes!$D$2:$E$318,2,0),"")</f>
        <v>Black</v>
      </c>
      <c r="G49" s="28" t="str">
        <f>IFERROR(VLOOKUP(D49,[1]Codes!$G$2:$H$23,2,0),"")</f>
        <v>Hen</v>
      </c>
      <c r="H49" s="22" t="s">
        <v>28</v>
      </c>
      <c r="I49" s="29"/>
    </row>
    <row r="50" spans="1:9" ht="48" customHeight="1" x14ac:dyDescent="0.25">
      <c r="A50" s="23">
        <v>26</v>
      </c>
      <c r="B50" s="35"/>
      <c r="C50" s="35"/>
      <c r="D50" s="35"/>
      <c r="E50" s="33" t="str">
        <f>IFERROR(VLOOKUP(B50,[1]Codes!$A$2:$B$395,2,0),"")</f>
        <v/>
      </c>
      <c r="F50" s="33" t="str">
        <f>IFERROR(VLOOKUP(C50,[1]Codes!$D$2:$E$318,2,0),"")</f>
        <v/>
      </c>
      <c r="G50" s="33" t="str">
        <f>IFERROR(VLOOKUP(D50,[1]Codes!$G$2:$H$23,2,0),"")</f>
        <v/>
      </c>
      <c r="H50" s="35"/>
      <c r="I50" s="24" t="str">
        <f>IF(OR(D50=5,D50=6,D50=11,D50=16,D50=21),80,IF(AND(D50&gt;=1,D50&lt;=22),30,""))</f>
        <v/>
      </c>
    </row>
    <row r="51" spans="1:9" ht="48" customHeight="1" x14ac:dyDescent="0.25">
      <c r="A51" s="23">
        <v>27</v>
      </c>
      <c r="B51" s="35"/>
      <c r="C51" s="35"/>
      <c r="D51" s="35"/>
      <c r="E51" s="33" t="str">
        <f>IFERROR(VLOOKUP(B51,[1]Codes!$A$2:$B$395,2,0),"")</f>
        <v/>
      </c>
      <c r="F51" s="33" t="str">
        <f>IFERROR(VLOOKUP(C51,[1]Codes!$D$2:$E$318,2,0),"")</f>
        <v/>
      </c>
      <c r="G51" s="33" t="str">
        <f>IFERROR(VLOOKUP(D51,[1]Codes!$G$2:$H$23,2,0),"")</f>
        <v/>
      </c>
      <c r="H51" s="35"/>
      <c r="I51" s="24" t="str">
        <f t="shared" ref="I51:I74" si="1">IF(OR(D51=5,D51=6,D51=11,D51=16,D51=21),80,IF(AND(D51&gt;=1,D51&lt;=22),30,""))</f>
        <v/>
      </c>
    </row>
    <row r="52" spans="1:9" ht="48" customHeight="1" x14ac:dyDescent="0.25">
      <c r="A52" s="23">
        <v>28</v>
      </c>
      <c r="B52" s="35"/>
      <c r="C52" s="35"/>
      <c r="D52" s="35"/>
      <c r="E52" s="33" t="str">
        <f>IFERROR(VLOOKUP(B52,[1]Codes!$A$2:$B$395,2,0),"")</f>
        <v/>
      </c>
      <c r="F52" s="33" t="str">
        <f>IFERROR(VLOOKUP(C52,[1]Codes!$D$2:$E$318,2,0),"")</f>
        <v/>
      </c>
      <c r="G52" s="33" t="str">
        <f>IFERROR(VLOOKUP(D52,[1]Codes!$G$2:$H$23,2,0),"")</f>
        <v/>
      </c>
      <c r="H52" s="35"/>
      <c r="I52" s="24" t="str">
        <f t="shared" si="1"/>
        <v/>
      </c>
    </row>
    <row r="53" spans="1:9" ht="48" customHeight="1" x14ac:dyDescent="0.25">
      <c r="A53" s="23">
        <v>29</v>
      </c>
      <c r="B53" s="35"/>
      <c r="C53" s="35"/>
      <c r="D53" s="35"/>
      <c r="E53" s="33" t="str">
        <f>IFERROR(VLOOKUP(B53,[1]Codes!$A$2:$B$395,2,0),"")</f>
        <v/>
      </c>
      <c r="F53" s="33" t="str">
        <f>IFERROR(VLOOKUP(C53,[1]Codes!$D$2:$E$318,2,0),"")</f>
        <v/>
      </c>
      <c r="G53" s="33" t="str">
        <f>IFERROR(VLOOKUP(D53,[1]Codes!$G$2:$H$23,2,0),"")</f>
        <v/>
      </c>
      <c r="H53" s="35"/>
      <c r="I53" s="24" t="str">
        <f t="shared" si="1"/>
        <v/>
      </c>
    </row>
    <row r="54" spans="1:9" ht="48" customHeight="1" x14ac:dyDescent="0.25">
      <c r="A54" s="23">
        <v>30</v>
      </c>
      <c r="B54" s="35"/>
      <c r="C54" s="35"/>
      <c r="D54" s="35"/>
      <c r="E54" s="33" t="str">
        <f>IFERROR(VLOOKUP(B54,[1]Codes!$A$2:$B$395,2,0),"")</f>
        <v/>
      </c>
      <c r="F54" s="33" t="str">
        <f>IFERROR(VLOOKUP(C54,[1]Codes!$D$2:$E$318,2,0),"")</f>
        <v/>
      </c>
      <c r="G54" s="33" t="str">
        <f>IFERROR(VLOOKUP(D54,[1]Codes!$G$2:$H$23,2,0),"")</f>
        <v/>
      </c>
      <c r="H54" s="35"/>
      <c r="I54" s="24" t="str">
        <f t="shared" si="1"/>
        <v/>
      </c>
    </row>
    <row r="55" spans="1:9" ht="48" customHeight="1" x14ac:dyDescent="0.25">
      <c r="A55" s="23">
        <v>31</v>
      </c>
      <c r="B55" s="35"/>
      <c r="C55" s="35"/>
      <c r="D55" s="35"/>
      <c r="E55" s="33" t="str">
        <f>IFERROR(VLOOKUP(B55,[1]Codes!$A$2:$B$395,2,0),"")</f>
        <v/>
      </c>
      <c r="F55" s="33" t="str">
        <f>IFERROR(VLOOKUP(C55,[1]Codes!$D$2:$E$318,2,0),"")</f>
        <v/>
      </c>
      <c r="G55" s="33" t="str">
        <f>IFERROR(VLOOKUP(D55,[1]Codes!$G$2:$H$23,2,0),"")</f>
        <v/>
      </c>
      <c r="H55" s="35"/>
      <c r="I55" s="24" t="str">
        <f t="shared" si="1"/>
        <v/>
      </c>
    </row>
    <row r="56" spans="1:9" ht="48" customHeight="1" x14ac:dyDescent="0.25">
      <c r="A56" s="23">
        <v>32</v>
      </c>
      <c r="B56" s="35"/>
      <c r="C56" s="35"/>
      <c r="D56" s="35"/>
      <c r="E56" s="33" t="str">
        <f>IFERROR(VLOOKUP(B56,[1]Codes!$A$2:$B$395,2,0),"")</f>
        <v/>
      </c>
      <c r="F56" s="33" t="str">
        <f>IFERROR(VLOOKUP(C56,[1]Codes!$D$2:$E$318,2,0),"")</f>
        <v/>
      </c>
      <c r="G56" s="33" t="str">
        <f>IFERROR(VLOOKUP(D56,[1]Codes!$G$2:$H$23,2,0),"")</f>
        <v/>
      </c>
      <c r="H56" s="35"/>
      <c r="I56" s="24" t="str">
        <f t="shared" si="1"/>
        <v/>
      </c>
    </row>
    <row r="57" spans="1:9" ht="48" customHeight="1" x14ac:dyDescent="0.25">
      <c r="A57" s="23">
        <v>33</v>
      </c>
      <c r="B57" s="35"/>
      <c r="C57" s="35"/>
      <c r="D57" s="35"/>
      <c r="E57" s="33" t="str">
        <f>IFERROR(VLOOKUP(B57,[1]Codes!$A$2:$B$395,2,0),"")</f>
        <v/>
      </c>
      <c r="F57" s="33" t="str">
        <f>IFERROR(VLOOKUP(C57,[1]Codes!$D$2:$E$318,2,0),"")</f>
        <v/>
      </c>
      <c r="G57" s="33" t="str">
        <f>IFERROR(VLOOKUP(D57,[1]Codes!$G$2:$H$23,2,0),"")</f>
        <v/>
      </c>
      <c r="H57" s="35"/>
      <c r="I57" s="24" t="str">
        <f t="shared" si="1"/>
        <v/>
      </c>
    </row>
    <row r="58" spans="1:9" ht="48" customHeight="1" x14ac:dyDescent="0.25">
      <c r="A58" s="23">
        <v>34</v>
      </c>
      <c r="B58" s="35"/>
      <c r="C58" s="35"/>
      <c r="D58" s="35"/>
      <c r="E58" s="33" t="str">
        <f>IFERROR(VLOOKUP(B58,[1]Codes!$A$2:$B$395,2,0),"")</f>
        <v/>
      </c>
      <c r="F58" s="33" t="str">
        <f>IFERROR(VLOOKUP(C58,[1]Codes!$D$2:$E$318,2,0),"")</f>
        <v/>
      </c>
      <c r="G58" s="33" t="str">
        <f>IFERROR(VLOOKUP(D58,[1]Codes!$G$2:$H$23,2,0),"")</f>
        <v/>
      </c>
      <c r="H58" s="35"/>
      <c r="I58" s="24" t="str">
        <f t="shared" si="1"/>
        <v/>
      </c>
    </row>
    <row r="59" spans="1:9" ht="48" customHeight="1" x14ac:dyDescent="0.25">
      <c r="A59" s="23">
        <v>35</v>
      </c>
      <c r="B59" s="35"/>
      <c r="C59" s="35"/>
      <c r="D59" s="35"/>
      <c r="E59" s="33" t="str">
        <f>IFERROR(VLOOKUP(B59,[1]Codes!$A$2:$B$395,2,0),"")</f>
        <v/>
      </c>
      <c r="F59" s="33" t="str">
        <f>IFERROR(VLOOKUP(C59,[1]Codes!$D$2:$E$318,2,0),"")</f>
        <v/>
      </c>
      <c r="G59" s="33" t="str">
        <f>IFERROR(VLOOKUP(D59,[1]Codes!$G$2:$H$23,2,0),"")</f>
        <v/>
      </c>
      <c r="H59" s="35"/>
      <c r="I59" s="24" t="str">
        <f t="shared" si="1"/>
        <v/>
      </c>
    </row>
    <row r="60" spans="1:9" ht="48" customHeight="1" x14ac:dyDescent="0.25">
      <c r="A60" s="23">
        <v>36</v>
      </c>
      <c r="B60" s="35"/>
      <c r="C60" s="35"/>
      <c r="D60" s="35"/>
      <c r="E60" s="33" t="str">
        <f>IFERROR(VLOOKUP(B60,[1]Codes!$A$2:$B$395,2,0),"")</f>
        <v/>
      </c>
      <c r="F60" s="33" t="str">
        <f>IFERROR(VLOOKUP(C60,[1]Codes!$D$2:$E$318,2,0),"")</f>
        <v/>
      </c>
      <c r="G60" s="33" t="str">
        <f>IFERROR(VLOOKUP(D60,[1]Codes!$G$2:$H$23,2,0),"")</f>
        <v/>
      </c>
      <c r="H60" s="35"/>
      <c r="I60" s="24" t="str">
        <f t="shared" si="1"/>
        <v/>
      </c>
    </row>
    <row r="61" spans="1:9" ht="48" customHeight="1" x14ac:dyDescent="0.25">
      <c r="A61" s="23">
        <v>37</v>
      </c>
      <c r="B61" s="35"/>
      <c r="C61" s="35"/>
      <c r="D61" s="35"/>
      <c r="E61" s="33" t="str">
        <f>IFERROR(VLOOKUP(B61,[1]Codes!$A$2:$B$395,2,0),"")</f>
        <v/>
      </c>
      <c r="F61" s="33" t="str">
        <f>IFERROR(VLOOKUP(C61,[1]Codes!$D$2:$E$318,2,0),"")</f>
        <v/>
      </c>
      <c r="G61" s="33" t="str">
        <f>IFERROR(VLOOKUP(D61,[1]Codes!$G$2:$H$23,2,0),"")</f>
        <v/>
      </c>
      <c r="H61" s="35"/>
      <c r="I61" s="24" t="str">
        <f t="shared" si="1"/>
        <v/>
      </c>
    </row>
    <row r="62" spans="1:9" ht="48" customHeight="1" x14ac:dyDescent="0.25">
      <c r="A62" s="23">
        <v>38</v>
      </c>
      <c r="B62" s="35"/>
      <c r="C62" s="35"/>
      <c r="D62" s="35"/>
      <c r="E62" s="33" t="str">
        <f>IFERROR(VLOOKUP(B62,[1]Codes!$A$2:$B$395,2,0),"")</f>
        <v/>
      </c>
      <c r="F62" s="33" t="str">
        <f>IFERROR(VLOOKUP(C62,[1]Codes!$D$2:$E$318,2,0),"")</f>
        <v/>
      </c>
      <c r="G62" s="33" t="str">
        <f>IFERROR(VLOOKUP(D62,[1]Codes!$G$2:$H$23,2,0),"")</f>
        <v/>
      </c>
      <c r="H62" s="35"/>
      <c r="I62" s="24" t="str">
        <f t="shared" si="1"/>
        <v/>
      </c>
    </row>
    <row r="63" spans="1:9" ht="48" customHeight="1" x14ac:dyDescent="0.25">
      <c r="A63" s="23">
        <v>39</v>
      </c>
      <c r="B63" s="35"/>
      <c r="C63" s="35"/>
      <c r="D63" s="35"/>
      <c r="E63" s="33" t="str">
        <f>IFERROR(VLOOKUP(B63,[1]Codes!$A$2:$B$395,2,0),"")</f>
        <v/>
      </c>
      <c r="F63" s="33" t="str">
        <f>IFERROR(VLOOKUP(C63,[1]Codes!$D$2:$E$318,2,0),"")</f>
        <v/>
      </c>
      <c r="G63" s="33" t="str">
        <f>IFERROR(VLOOKUP(D63,[1]Codes!$G$2:$H$23,2,0),"")</f>
        <v/>
      </c>
      <c r="H63" s="35"/>
      <c r="I63" s="24" t="str">
        <f t="shared" si="1"/>
        <v/>
      </c>
    </row>
    <row r="64" spans="1:9" ht="48" customHeight="1" x14ac:dyDescent="0.25">
      <c r="A64" s="23">
        <v>40</v>
      </c>
      <c r="B64" s="35"/>
      <c r="C64" s="35"/>
      <c r="D64" s="35"/>
      <c r="E64" s="33" t="str">
        <f>IFERROR(VLOOKUP(B64,[1]Codes!$A$2:$B$395,2,0),"")</f>
        <v/>
      </c>
      <c r="F64" s="33" t="str">
        <f>IFERROR(VLOOKUP(C64,[1]Codes!$D$2:$E$318,2,0),"")</f>
        <v/>
      </c>
      <c r="G64" s="33" t="str">
        <f>IFERROR(VLOOKUP(D64,[1]Codes!$G$2:$H$23,2,0),"")</f>
        <v/>
      </c>
      <c r="H64" s="35"/>
      <c r="I64" s="24" t="str">
        <f t="shared" si="1"/>
        <v/>
      </c>
    </row>
    <row r="65" spans="1:9" ht="48" customHeight="1" x14ac:dyDescent="0.25">
      <c r="A65" s="23">
        <v>41</v>
      </c>
      <c r="B65" s="35"/>
      <c r="C65" s="35"/>
      <c r="D65" s="35"/>
      <c r="E65" s="33" t="str">
        <f>IFERROR(VLOOKUP(B65,[1]Codes!$A$2:$B$395,2,0),"")</f>
        <v/>
      </c>
      <c r="F65" s="33" t="str">
        <f>IFERROR(VLOOKUP(C65,[1]Codes!$D$2:$E$318,2,0),"")</f>
        <v/>
      </c>
      <c r="G65" s="33" t="str">
        <f>IFERROR(VLOOKUP(D65,[1]Codes!$G$2:$H$23,2,0),"")</f>
        <v/>
      </c>
      <c r="H65" s="35"/>
      <c r="I65" s="24" t="str">
        <f t="shared" si="1"/>
        <v/>
      </c>
    </row>
    <row r="66" spans="1:9" ht="48" customHeight="1" x14ac:dyDescent="0.25">
      <c r="A66" s="23">
        <v>42</v>
      </c>
      <c r="B66" s="35"/>
      <c r="C66" s="35"/>
      <c r="D66" s="35"/>
      <c r="E66" s="33" t="str">
        <f>IFERROR(VLOOKUP(B66,[1]Codes!$A$2:$B$395,2,0),"")</f>
        <v/>
      </c>
      <c r="F66" s="33" t="str">
        <f>IFERROR(VLOOKUP(C66,[1]Codes!$D$2:$E$318,2,0),"")</f>
        <v/>
      </c>
      <c r="G66" s="33" t="str">
        <f>IFERROR(VLOOKUP(D66,[1]Codes!$G$2:$H$23,2,0),"")</f>
        <v/>
      </c>
      <c r="H66" s="35"/>
      <c r="I66" s="24" t="str">
        <f t="shared" si="1"/>
        <v/>
      </c>
    </row>
    <row r="67" spans="1:9" ht="48" customHeight="1" x14ac:dyDescent="0.25">
      <c r="A67" s="23">
        <v>43</v>
      </c>
      <c r="B67" s="35"/>
      <c r="C67" s="35"/>
      <c r="D67" s="35"/>
      <c r="E67" s="33" t="str">
        <f>IFERROR(VLOOKUP(B67,[1]Codes!$A$2:$B$395,2,0),"")</f>
        <v/>
      </c>
      <c r="F67" s="33" t="str">
        <f>IFERROR(VLOOKUP(C67,[1]Codes!$D$2:$E$318,2,0),"")</f>
        <v/>
      </c>
      <c r="G67" s="33" t="str">
        <f>IFERROR(VLOOKUP(D67,[1]Codes!$G$2:$H$23,2,0),"")</f>
        <v/>
      </c>
      <c r="H67" s="35"/>
      <c r="I67" s="24" t="str">
        <f t="shared" si="1"/>
        <v/>
      </c>
    </row>
    <row r="68" spans="1:9" ht="48" customHeight="1" x14ac:dyDescent="0.25">
      <c r="A68" s="23">
        <v>44</v>
      </c>
      <c r="B68" s="35"/>
      <c r="C68" s="35"/>
      <c r="D68" s="35"/>
      <c r="E68" s="33" t="str">
        <f>IFERROR(VLOOKUP(B68,[1]Codes!$A$2:$B$395,2,0),"")</f>
        <v/>
      </c>
      <c r="F68" s="33" t="str">
        <f>IFERROR(VLOOKUP(C68,[1]Codes!$D$2:$E$318,2,0),"")</f>
        <v/>
      </c>
      <c r="G68" s="33" t="str">
        <f>IFERROR(VLOOKUP(D68,[1]Codes!$G$2:$H$23,2,0),"")</f>
        <v/>
      </c>
      <c r="H68" s="35"/>
      <c r="I68" s="24" t="str">
        <f t="shared" si="1"/>
        <v/>
      </c>
    </row>
    <row r="69" spans="1:9" ht="48" customHeight="1" x14ac:dyDescent="0.25">
      <c r="A69" s="23">
        <v>45</v>
      </c>
      <c r="B69" s="35"/>
      <c r="C69" s="35"/>
      <c r="D69" s="35"/>
      <c r="E69" s="33" t="str">
        <f>IFERROR(VLOOKUP(B69,[1]Codes!$A$2:$B$395,2,0),"")</f>
        <v/>
      </c>
      <c r="F69" s="33" t="str">
        <f>IFERROR(VLOOKUP(C69,[1]Codes!$D$2:$E$318,2,0),"")</f>
        <v/>
      </c>
      <c r="G69" s="33" t="str">
        <f>IFERROR(VLOOKUP(D69,[1]Codes!$G$2:$H$23,2,0),"")</f>
        <v/>
      </c>
      <c r="H69" s="35"/>
      <c r="I69" s="24" t="str">
        <f t="shared" si="1"/>
        <v/>
      </c>
    </row>
    <row r="70" spans="1:9" ht="48" customHeight="1" x14ac:dyDescent="0.25">
      <c r="A70" s="23">
        <v>46</v>
      </c>
      <c r="B70" s="35"/>
      <c r="C70" s="35"/>
      <c r="D70" s="35"/>
      <c r="E70" s="33" t="str">
        <f>IFERROR(VLOOKUP(B70,[1]Codes!$A$2:$B$395,2,0),"")</f>
        <v/>
      </c>
      <c r="F70" s="33" t="str">
        <f>IFERROR(VLOOKUP(C70,[1]Codes!$D$2:$E$318,2,0),"")</f>
        <v/>
      </c>
      <c r="G70" s="33" t="str">
        <f>IFERROR(VLOOKUP(D70,[1]Codes!$G$2:$H$23,2,0),"")</f>
        <v/>
      </c>
      <c r="H70" s="35"/>
      <c r="I70" s="24" t="str">
        <f t="shared" si="1"/>
        <v/>
      </c>
    </row>
    <row r="71" spans="1:9" ht="48" customHeight="1" x14ac:dyDescent="0.25">
      <c r="A71" s="23">
        <v>47</v>
      </c>
      <c r="B71" s="35"/>
      <c r="C71" s="35"/>
      <c r="D71" s="35"/>
      <c r="E71" s="33" t="str">
        <f>IFERROR(VLOOKUP(B71,[1]Codes!$A$2:$B$395,2,0),"")</f>
        <v/>
      </c>
      <c r="F71" s="33" t="str">
        <f>IFERROR(VLOOKUP(C71,[1]Codes!$D$2:$E$318,2,0),"")</f>
        <v/>
      </c>
      <c r="G71" s="33" t="str">
        <f>IFERROR(VLOOKUP(D71,[1]Codes!$G$2:$H$23,2,0),"")</f>
        <v/>
      </c>
      <c r="H71" s="35"/>
      <c r="I71" s="24" t="str">
        <f t="shared" si="1"/>
        <v/>
      </c>
    </row>
    <row r="72" spans="1:9" ht="48" customHeight="1" x14ac:dyDescent="0.25">
      <c r="A72" s="23">
        <v>48</v>
      </c>
      <c r="B72" s="35"/>
      <c r="C72" s="35"/>
      <c r="D72" s="35"/>
      <c r="E72" s="33" t="str">
        <f>IFERROR(VLOOKUP(B72,[1]Codes!$A$2:$B$395,2,0),"")</f>
        <v/>
      </c>
      <c r="F72" s="33" t="str">
        <f>IFERROR(VLOOKUP(C72,[1]Codes!$D$2:$E$318,2,0),"")</f>
        <v/>
      </c>
      <c r="G72" s="33" t="str">
        <f>IFERROR(VLOOKUP(D72,[1]Codes!$G$2:$H$23,2,0),"")</f>
        <v/>
      </c>
      <c r="H72" s="35"/>
      <c r="I72" s="24" t="str">
        <f t="shared" si="1"/>
        <v/>
      </c>
    </row>
    <row r="73" spans="1:9" ht="48" customHeight="1" x14ac:dyDescent="0.25">
      <c r="A73" s="23">
        <v>49</v>
      </c>
      <c r="B73" s="35"/>
      <c r="C73" s="35"/>
      <c r="D73" s="35"/>
      <c r="E73" s="33" t="str">
        <f>IFERROR(VLOOKUP(B73,[1]Codes!$A$2:$B$395,2,0),"")</f>
        <v/>
      </c>
      <c r="F73" s="33" t="str">
        <f>IFERROR(VLOOKUP(C73,[1]Codes!$D$2:$E$318,2,0),"")</f>
        <v/>
      </c>
      <c r="G73" s="33" t="str">
        <f>IFERROR(VLOOKUP(D73,[1]Codes!$G$2:$H$23,2,0),"")</f>
        <v/>
      </c>
      <c r="H73" s="35"/>
      <c r="I73" s="24" t="str">
        <f t="shared" si="1"/>
        <v/>
      </c>
    </row>
    <row r="74" spans="1:9" ht="48" customHeight="1" x14ac:dyDescent="0.25">
      <c r="A74" s="23">
        <v>50</v>
      </c>
      <c r="B74" s="35"/>
      <c r="C74" s="35"/>
      <c r="D74" s="35"/>
      <c r="E74" s="33" t="str">
        <f>IFERROR(VLOOKUP(B74,[1]Codes!$A$2:$B$395,2,0),"")</f>
        <v/>
      </c>
      <c r="F74" s="33" t="str">
        <f>IFERROR(VLOOKUP(C74,[1]Codes!$D$2:$E$318,2,0),"")</f>
        <v/>
      </c>
      <c r="G74" s="33" t="str">
        <f>IFERROR(VLOOKUP(D74,[1]Codes!$G$2:$H$23,2,0),"")</f>
        <v/>
      </c>
      <c r="H74" s="35"/>
      <c r="I74" s="24" t="str">
        <f t="shared" si="1"/>
        <v/>
      </c>
    </row>
    <row r="76" spans="1:9" x14ac:dyDescent="0.25">
      <c r="B76" s="40" t="s">
        <v>29</v>
      </c>
      <c r="C76" s="40"/>
      <c r="D76" s="40"/>
      <c r="E76" s="40"/>
      <c r="F76" s="40"/>
      <c r="G76" s="25" t="str">
        <f>IF(D82&lt;&gt;"","Yes","")</f>
        <v/>
      </c>
      <c r="H76" s="26" t="s">
        <v>634</v>
      </c>
      <c r="I76" s="32">
        <f>COUNTA(D82,D114)</f>
        <v>0</v>
      </c>
    </row>
    <row r="77" spans="1:9" x14ac:dyDescent="0.25">
      <c r="B77" s="41" t="s">
        <v>635</v>
      </c>
      <c r="C77" s="41"/>
      <c r="D77" s="41"/>
      <c r="E77" s="41"/>
      <c r="F77" s="41"/>
      <c r="G77" s="32" t="str">
        <f>IF(D82&lt;&gt;"","Ja","")</f>
        <v/>
      </c>
      <c r="H77" s="27" t="s">
        <v>30</v>
      </c>
      <c r="I77" s="32">
        <f>COUNTA(D82,D114)</f>
        <v>0</v>
      </c>
    </row>
    <row r="79" spans="1:9" x14ac:dyDescent="0.25">
      <c r="A79" s="39" t="s">
        <v>16</v>
      </c>
      <c r="B79" s="39" t="s">
        <v>17</v>
      </c>
      <c r="C79" s="39"/>
      <c r="D79" s="39"/>
      <c r="E79" s="39" t="s">
        <v>18</v>
      </c>
      <c r="F79" s="39"/>
      <c r="G79" s="39"/>
      <c r="H79" s="39" t="s">
        <v>19</v>
      </c>
      <c r="I79" s="39" t="s">
        <v>20</v>
      </c>
    </row>
    <row r="80" spans="1:9" x14ac:dyDescent="0.25">
      <c r="A80" s="39"/>
      <c r="B80" s="21" t="s">
        <v>21</v>
      </c>
      <c r="C80" s="21" t="s">
        <v>22</v>
      </c>
      <c r="D80" s="21" t="s">
        <v>23</v>
      </c>
      <c r="E80" s="21" t="s">
        <v>24</v>
      </c>
      <c r="F80" s="21" t="s">
        <v>25</v>
      </c>
      <c r="G80" s="21" t="s">
        <v>26</v>
      </c>
      <c r="H80" s="39"/>
      <c r="I80" s="39"/>
    </row>
    <row r="81" spans="1:9" x14ac:dyDescent="0.25">
      <c r="A81" s="22" t="s">
        <v>27</v>
      </c>
      <c r="B81" s="22">
        <v>440</v>
      </c>
      <c r="C81" s="22">
        <v>120</v>
      </c>
      <c r="D81" s="22">
        <v>2</v>
      </c>
      <c r="E81" s="28" t="str">
        <f>IFERROR(VLOOKUP(B81,[1]Codes!$A$2:$B$395,2,0),"")</f>
        <v>Sumatra Game</v>
      </c>
      <c r="F81" s="28" t="str">
        <f>IFERROR(VLOOKUP(C81,[1]Codes!$D$2:$E$318,2,0),"")</f>
        <v>Black</v>
      </c>
      <c r="G81" s="28" t="str">
        <f>IFERROR(VLOOKUP(D81,[1]Codes!$G$2:$H$23,2,0),"")</f>
        <v>Hen</v>
      </c>
      <c r="H81" s="22" t="s">
        <v>28</v>
      </c>
      <c r="I81" s="29"/>
    </row>
    <row r="82" spans="1:9" ht="48" customHeight="1" x14ac:dyDescent="0.25">
      <c r="A82" s="23">
        <v>51</v>
      </c>
      <c r="B82" s="35"/>
      <c r="C82" s="35"/>
      <c r="D82" s="35"/>
      <c r="E82" s="33" t="str">
        <f>IFERROR(VLOOKUP(B82,[1]Codes!$A$2:$B$395,2,0),"")</f>
        <v/>
      </c>
      <c r="F82" s="33" t="str">
        <f>IFERROR(VLOOKUP(C82,[1]Codes!$D$2:$E$318,2,0),"")</f>
        <v/>
      </c>
      <c r="G82" s="33" t="str">
        <f>IFERROR(VLOOKUP(D82,[1]Codes!$G$2:$H$23,2,0),"")</f>
        <v/>
      </c>
      <c r="H82" s="35"/>
      <c r="I82" s="24" t="str">
        <f>IF(OR(D82=5,D82=6,D82=11,D82=16,D82=21),80,IF(AND(D82&gt;=1,D82&lt;=22),30,""))</f>
        <v/>
      </c>
    </row>
    <row r="83" spans="1:9" ht="48" customHeight="1" x14ac:dyDescent="0.25">
      <c r="A83" s="23">
        <v>52</v>
      </c>
      <c r="B83" s="35"/>
      <c r="C83" s="35"/>
      <c r="D83" s="35"/>
      <c r="E83" s="33" t="str">
        <f>IFERROR(VLOOKUP(B83,[1]Codes!$A$2:$B$395,2,0),"")</f>
        <v/>
      </c>
      <c r="F83" s="33" t="str">
        <f>IFERROR(VLOOKUP(C83,[1]Codes!$D$2:$E$318,2,0),"")</f>
        <v/>
      </c>
      <c r="G83" s="33" t="str">
        <f>IFERROR(VLOOKUP(D83,[1]Codes!$G$2:$H$23,2,0),"")</f>
        <v/>
      </c>
      <c r="H83" s="35"/>
      <c r="I83" s="24" t="str">
        <f t="shared" ref="I83:I106" si="2">IF(OR(D83=5,D83=6,D83=11,D83=16,D83=21),80,IF(AND(D83&gt;=1,D83&lt;=22),30,""))</f>
        <v/>
      </c>
    </row>
    <row r="84" spans="1:9" ht="48" customHeight="1" x14ac:dyDescent="0.25">
      <c r="A84" s="23">
        <v>53</v>
      </c>
      <c r="B84" s="35"/>
      <c r="C84" s="35"/>
      <c r="D84" s="35"/>
      <c r="E84" s="33" t="str">
        <f>IFERROR(VLOOKUP(B84,[1]Codes!$A$2:$B$395,2,0),"")</f>
        <v/>
      </c>
      <c r="F84" s="33" t="str">
        <f>IFERROR(VLOOKUP(C84,[1]Codes!$D$2:$E$318,2,0),"")</f>
        <v/>
      </c>
      <c r="G84" s="33" t="str">
        <f>IFERROR(VLOOKUP(D84,[1]Codes!$G$2:$H$23,2,0),"")</f>
        <v/>
      </c>
      <c r="H84" s="35"/>
      <c r="I84" s="24" t="str">
        <f t="shared" si="2"/>
        <v/>
      </c>
    </row>
    <row r="85" spans="1:9" ht="48" customHeight="1" x14ac:dyDescent="0.25">
      <c r="A85" s="23">
        <v>54</v>
      </c>
      <c r="B85" s="35"/>
      <c r="C85" s="35"/>
      <c r="D85" s="35"/>
      <c r="E85" s="33" t="str">
        <f>IFERROR(VLOOKUP(B85,[1]Codes!$A$2:$B$395,2,0),"")</f>
        <v/>
      </c>
      <c r="F85" s="33" t="str">
        <f>IFERROR(VLOOKUP(C85,[1]Codes!$D$2:$E$318,2,0),"")</f>
        <v/>
      </c>
      <c r="G85" s="33" t="str">
        <f>IFERROR(VLOOKUP(D85,[1]Codes!$G$2:$H$23,2,0),"")</f>
        <v/>
      </c>
      <c r="H85" s="35"/>
      <c r="I85" s="24" t="str">
        <f t="shared" si="2"/>
        <v/>
      </c>
    </row>
    <row r="86" spans="1:9" ht="48" customHeight="1" x14ac:dyDescent="0.25">
      <c r="A86" s="23">
        <v>55</v>
      </c>
      <c r="B86" s="35"/>
      <c r="C86" s="35"/>
      <c r="D86" s="35"/>
      <c r="E86" s="33" t="str">
        <f>IFERROR(VLOOKUP(B86,[1]Codes!$A$2:$B$395,2,0),"")</f>
        <v/>
      </c>
      <c r="F86" s="33" t="str">
        <f>IFERROR(VLOOKUP(C86,[1]Codes!$D$2:$E$318,2,0),"")</f>
        <v/>
      </c>
      <c r="G86" s="33" t="str">
        <f>IFERROR(VLOOKUP(D86,[1]Codes!$G$2:$H$23,2,0),"")</f>
        <v/>
      </c>
      <c r="H86" s="35"/>
      <c r="I86" s="24" t="str">
        <f t="shared" si="2"/>
        <v/>
      </c>
    </row>
    <row r="87" spans="1:9" ht="48" customHeight="1" x14ac:dyDescent="0.25">
      <c r="A87" s="23">
        <v>56</v>
      </c>
      <c r="B87" s="35"/>
      <c r="C87" s="35"/>
      <c r="D87" s="35"/>
      <c r="E87" s="33" t="str">
        <f>IFERROR(VLOOKUP(B87,[1]Codes!$A$2:$B$395,2,0),"")</f>
        <v/>
      </c>
      <c r="F87" s="33" t="str">
        <f>IFERROR(VLOOKUP(C87,[1]Codes!$D$2:$E$318,2,0),"")</f>
        <v/>
      </c>
      <c r="G87" s="33" t="str">
        <f>IFERROR(VLOOKUP(D87,[1]Codes!$G$2:$H$23,2,0),"")</f>
        <v/>
      </c>
      <c r="H87" s="35"/>
      <c r="I87" s="24" t="str">
        <f t="shared" si="2"/>
        <v/>
      </c>
    </row>
    <row r="88" spans="1:9" ht="48" customHeight="1" x14ac:dyDescent="0.25">
      <c r="A88" s="23">
        <v>57</v>
      </c>
      <c r="B88" s="35"/>
      <c r="C88" s="35"/>
      <c r="D88" s="35"/>
      <c r="E88" s="33" t="str">
        <f>IFERROR(VLOOKUP(B88,[1]Codes!$A$2:$B$395,2,0),"")</f>
        <v/>
      </c>
      <c r="F88" s="33" t="str">
        <f>IFERROR(VLOOKUP(C88,[1]Codes!$D$2:$E$318,2,0),"")</f>
        <v/>
      </c>
      <c r="G88" s="33" t="str">
        <f>IFERROR(VLOOKUP(D88,[1]Codes!$G$2:$H$23,2,0),"")</f>
        <v/>
      </c>
      <c r="H88" s="35"/>
      <c r="I88" s="24" t="str">
        <f t="shared" si="2"/>
        <v/>
      </c>
    </row>
    <row r="89" spans="1:9" ht="48" customHeight="1" x14ac:dyDescent="0.25">
      <c r="A89" s="23">
        <v>58</v>
      </c>
      <c r="B89" s="35"/>
      <c r="C89" s="35"/>
      <c r="D89" s="35"/>
      <c r="E89" s="33" t="str">
        <f>IFERROR(VLOOKUP(B89,[1]Codes!$A$2:$B$395,2,0),"")</f>
        <v/>
      </c>
      <c r="F89" s="33" t="str">
        <f>IFERROR(VLOOKUP(C89,[1]Codes!$D$2:$E$318,2,0),"")</f>
        <v/>
      </c>
      <c r="G89" s="33" t="str">
        <f>IFERROR(VLOOKUP(D89,[1]Codes!$G$2:$H$23,2,0),"")</f>
        <v/>
      </c>
      <c r="H89" s="35"/>
      <c r="I89" s="24" t="str">
        <f t="shared" si="2"/>
        <v/>
      </c>
    </row>
    <row r="90" spans="1:9" ht="48" customHeight="1" x14ac:dyDescent="0.25">
      <c r="A90" s="23">
        <v>59</v>
      </c>
      <c r="B90" s="35"/>
      <c r="C90" s="35"/>
      <c r="D90" s="35"/>
      <c r="E90" s="33" t="str">
        <f>IFERROR(VLOOKUP(B90,[1]Codes!$A$2:$B$395,2,0),"")</f>
        <v/>
      </c>
      <c r="F90" s="33" t="str">
        <f>IFERROR(VLOOKUP(C90,[1]Codes!$D$2:$E$318,2,0),"")</f>
        <v/>
      </c>
      <c r="G90" s="33" t="str">
        <f>IFERROR(VLOOKUP(D90,[1]Codes!$G$2:$H$23,2,0),"")</f>
        <v/>
      </c>
      <c r="H90" s="35"/>
      <c r="I90" s="24" t="str">
        <f t="shared" si="2"/>
        <v/>
      </c>
    </row>
    <row r="91" spans="1:9" ht="48" customHeight="1" x14ac:dyDescent="0.25">
      <c r="A91" s="23">
        <v>60</v>
      </c>
      <c r="B91" s="35"/>
      <c r="C91" s="35"/>
      <c r="D91" s="35"/>
      <c r="E91" s="33" t="str">
        <f>IFERROR(VLOOKUP(B91,[1]Codes!$A$2:$B$395,2,0),"")</f>
        <v/>
      </c>
      <c r="F91" s="33" t="str">
        <f>IFERROR(VLOOKUP(C91,[1]Codes!$D$2:$E$318,2,0),"")</f>
        <v/>
      </c>
      <c r="G91" s="33" t="str">
        <f>IFERROR(VLOOKUP(D91,[1]Codes!$G$2:$H$23,2,0),"")</f>
        <v/>
      </c>
      <c r="H91" s="35"/>
      <c r="I91" s="24" t="str">
        <f t="shared" si="2"/>
        <v/>
      </c>
    </row>
    <row r="92" spans="1:9" ht="48" customHeight="1" x14ac:dyDescent="0.25">
      <c r="A92" s="23">
        <v>61</v>
      </c>
      <c r="B92" s="35"/>
      <c r="C92" s="35"/>
      <c r="D92" s="35"/>
      <c r="E92" s="33" t="str">
        <f>IFERROR(VLOOKUP(B92,[1]Codes!$A$2:$B$395,2,0),"")</f>
        <v/>
      </c>
      <c r="F92" s="33" t="str">
        <f>IFERROR(VLOOKUP(C92,[1]Codes!$D$2:$E$318,2,0),"")</f>
        <v/>
      </c>
      <c r="G92" s="33" t="str">
        <f>IFERROR(VLOOKUP(D92,[1]Codes!$G$2:$H$23,2,0),"")</f>
        <v/>
      </c>
      <c r="H92" s="35"/>
      <c r="I92" s="24" t="str">
        <f t="shared" si="2"/>
        <v/>
      </c>
    </row>
    <row r="93" spans="1:9" ht="48" customHeight="1" x14ac:dyDescent="0.25">
      <c r="A93" s="23">
        <v>62</v>
      </c>
      <c r="B93" s="35"/>
      <c r="C93" s="35"/>
      <c r="D93" s="35"/>
      <c r="E93" s="33" t="str">
        <f>IFERROR(VLOOKUP(B93,[1]Codes!$A$2:$B$395,2,0),"")</f>
        <v/>
      </c>
      <c r="F93" s="33" t="str">
        <f>IFERROR(VLOOKUP(C93,[1]Codes!$D$2:$E$318,2,0),"")</f>
        <v/>
      </c>
      <c r="G93" s="33" t="str">
        <f>IFERROR(VLOOKUP(D93,[1]Codes!$G$2:$H$23,2,0),"")</f>
        <v/>
      </c>
      <c r="H93" s="35"/>
      <c r="I93" s="24" t="str">
        <f t="shared" si="2"/>
        <v/>
      </c>
    </row>
    <row r="94" spans="1:9" ht="48" customHeight="1" x14ac:dyDescent="0.25">
      <c r="A94" s="23">
        <v>63</v>
      </c>
      <c r="B94" s="35"/>
      <c r="C94" s="35"/>
      <c r="D94" s="35"/>
      <c r="E94" s="33" t="str">
        <f>IFERROR(VLOOKUP(B94,[1]Codes!$A$2:$B$395,2,0),"")</f>
        <v/>
      </c>
      <c r="F94" s="33" t="str">
        <f>IFERROR(VLOOKUP(C94,[1]Codes!$D$2:$E$318,2,0),"")</f>
        <v/>
      </c>
      <c r="G94" s="33" t="str">
        <f>IFERROR(VLOOKUP(D94,[1]Codes!$G$2:$H$23,2,0),"")</f>
        <v/>
      </c>
      <c r="H94" s="35"/>
      <c r="I94" s="24" t="str">
        <f t="shared" si="2"/>
        <v/>
      </c>
    </row>
    <row r="95" spans="1:9" ht="48" customHeight="1" x14ac:dyDescent="0.25">
      <c r="A95" s="23">
        <v>64</v>
      </c>
      <c r="B95" s="35"/>
      <c r="C95" s="35"/>
      <c r="D95" s="35"/>
      <c r="E95" s="33" t="str">
        <f>IFERROR(VLOOKUP(B95,[1]Codes!$A$2:$B$395,2,0),"")</f>
        <v/>
      </c>
      <c r="F95" s="33" t="str">
        <f>IFERROR(VLOOKUP(C95,[1]Codes!$D$2:$E$318,2,0),"")</f>
        <v/>
      </c>
      <c r="G95" s="33" t="str">
        <f>IFERROR(VLOOKUP(D95,[1]Codes!$G$2:$H$23,2,0),"")</f>
        <v/>
      </c>
      <c r="H95" s="35"/>
      <c r="I95" s="24" t="str">
        <f t="shared" si="2"/>
        <v/>
      </c>
    </row>
    <row r="96" spans="1:9" ht="48" customHeight="1" x14ac:dyDescent="0.25">
      <c r="A96" s="23">
        <v>65</v>
      </c>
      <c r="B96" s="35"/>
      <c r="C96" s="35"/>
      <c r="D96" s="35"/>
      <c r="E96" s="33" t="str">
        <f>IFERROR(VLOOKUP(B96,[1]Codes!$A$2:$B$395,2,0),"")</f>
        <v/>
      </c>
      <c r="F96" s="33" t="str">
        <f>IFERROR(VLOOKUP(C96,[1]Codes!$D$2:$E$318,2,0),"")</f>
        <v/>
      </c>
      <c r="G96" s="33" t="str">
        <f>IFERROR(VLOOKUP(D96,[1]Codes!$G$2:$H$23,2,0),"")</f>
        <v/>
      </c>
      <c r="H96" s="35"/>
      <c r="I96" s="24" t="str">
        <f t="shared" si="2"/>
        <v/>
      </c>
    </row>
    <row r="97" spans="1:9" ht="48" customHeight="1" x14ac:dyDescent="0.25">
      <c r="A97" s="23">
        <v>66</v>
      </c>
      <c r="B97" s="35"/>
      <c r="C97" s="35"/>
      <c r="D97" s="35"/>
      <c r="E97" s="33" t="str">
        <f>IFERROR(VLOOKUP(B97,[1]Codes!$A$2:$B$395,2,0),"")</f>
        <v/>
      </c>
      <c r="F97" s="33" t="str">
        <f>IFERROR(VLOOKUP(C97,[1]Codes!$D$2:$E$318,2,0),"")</f>
        <v/>
      </c>
      <c r="G97" s="33" t="str">
        <f>IFERROR(VLOOKUP(D97,[1]Codes!$G$2:$H$23,2,0),"")</f>
        <v/>
      </c>
      <c r="H97" s="35"/>
      <c r="I97" s="24" t="str">
        <f t="shared" si="2"/>
        <v/>
      </c>
    </row>
    <row r="98" spans="1:9" ht="48" customHeight="1" x14ac:dyDescent="0.25">
      <c r="A98" s="23">
        <v>67</v>
      </c>
      <c r="B98" s="35"/>
      <c r="C98" s="35"/>
      <c r="D98" s="35"/>
      <c r="E98" s="33" t="str">
        <f>IFERROR(VLOOKUP(B98,[1]Codes!$A$2:$B$395,2,0),"")</f>
        <v/>
      </c>
      <c r="F98" s="33" t="str">
        <f>IFERROR(VLOOKUP(C98,[1]Codes!$D$2:$E$318,2,0),"")</f>
        <v/>
      </c>
      <c r="G98" s="33" t="str">
        <f>IFERROR(VLOOKUP(D98,[1]Codes!$G$2:$H$23,2,0),"")</f>
        <v/>
      </c>
      <c r="H98" s="35"/>
      <c r="I98" s="24" t="str">
        <f t="shared" si="2"/>
        <v/>
      </c>
    </row>
    <row r="99" spans="1:9" ht="48" customHeight="1" x14ac:dyDescent="0.25">
      <c r="A99" s="23">
        <v>68</v>
      </c>
      <c r="B99" s="35"/>
      <c r="C99" s="35"/>
      <c r="D99" s="35"/>
      <c r="E99" s="33" t="str">
        <f>IFERROR(VLOOKUP(B99,[1]Codes!$A$2:$B$395,2,0),"")</f>
        <v/>
      </c>
      <c r="F99" s="33" t="str">
        <f>IFERROR(VLOOKUP(C99,[1]Codes!$D$2:$E$318,2,0),"")</f>
        <v/>
      </c>
      <c r="G99" s="33" t="str">
        <f>IFERROR(VLOOKUP(D99,[1]Codes!$G$2:$H$23,2,0),"")</f>
        <v/>
      </c>
      <c r="H99" s="35"/>
      <c r="I99" s="24" t="str">
        <f t="shared" si="2"/>
        <v/>
      </c>
    </row>
    <row r="100" spans="1:9" ht="48" customHeight="1" x14ac:dyDescent="0.25">
      <c r="A100" s="23">
        <v>69</v>
      </c>
      <c r="B100" s="35"/>
      <c r="C100" s="35"/>
      <c r="D100" s="35"/>
      <c r="E100" s="33" t="str">
        <f>IFERROR(VLOOKUP(B100,[1]Codes!$A$2:$B$395,2,0),"")</f>
        <v/>
      </c>
      <c r="F100" s="33" t="str">
        <f>IFERROR(VLOOKUP(C100,[1]Codes!$D$2:$E$318,2,0),"")</f>
        <v/>
      </c>
      <c r="G100" s="33" t="str">
        <f>IFERROR(VLOOKUP(D100,[1]Codes!$G$2:$H$23,2,0),"")</f>
        <v/>
      </c>
      <c r="H100" s="35"/>
      <c r="I100" s="24" t="str">
        <f t="shared" si="2"/>
        <v/>
      </c>
    </row>
    <row r="101" spans="1:9" ht="48" customHeight="1" x14ac:dyDescent="0.25">
      <c r="A101" s="23">
        <v>70</v>
      </c>
      <c r="B101" s="35"/>
      <c r="C101" s="35"/>
      <c r="D101" s="35"/>
      <c r="E101" s="33" t="str">
        <f>IFERROR(VLOOKUP(B101,[1]Codes!$A$2:$B$395,2,0),"")</f>
        <v/>
      </c>
      <c r="F101" s="33" t="str">
        <f>IFERROR(VLOOKUP(C101,[1]Codes!$D$2:$E$318,2,0),"")</f>
        <v/>
      </c>
      <c r="G101" s="33" t="str">
        <f>IFERROR(VLOOKUP(D101,[1]Codes!$G$2:$H$23,2,0),"")</f>
        <v/>
      </c>
      <c r="H101" s="35"/>
      <c r="I101" s="24" t="str">
        <f t="shared" si="2"/>
        <v/>
      </c>
    </row>
    <row r="102" spans="1:9" ht="48" customHeight="1" x14ac:dyDescent="0.25">
      <c r="A102" s="23">
        <v>71</v>
      </c>
      <c r="B102" s="35"/>
      <c r="C102" s="35"/>
      <c r="D102" s="35"/>
      <c r="E102" s="33" t="str">
        <f>IFERROR(VLOOKUP(B102,[1]Codes!$A$2:$B$395,2,0),"")</f>
        <v/>
      </c>
      <c r="F102" s="33" t="str">
        <f>IFERROR(VLOOKUP(C102,[1]Codes!$D$2:$E$318,2,0),"")</f>
        <v/>
      </c>
      <c r="G102" s="33" t="str">
        <f>IFERROR(VLOOKUP(D102,[1]Codes!$G$2:$H$23,2,0),"")</f>
        <v/>
      </c>
      <c r="H102" s="35"/>
      <c r="I102" s="24" t="str">
        <f t="shared" si="2"/>
        <v/>
      </c>
    </row>
    <row r="103" spans="1:9" ht="48" customHeight="1" x14ac:dyDescent="0.25">
      <c r="A103" s="23">
        <v>72</v>
      </c>
      <c r="B103" s="35"/>
      <c r="C103" s="35"/>
      <c r="D103" s="35"/>
      <c r="E103" s="33" t="str">
        <f>IFERROR(VLOOKUP(B103,[1]Codes!$A$2:$B$395,2,0),"")</f>
        <v/>
      </c>
      <c r="F103" s="33" t="str">
        <f>IFERROR(VLOOKUP(C103,[1]Codes!$D$2:$E$318,2,0),"")</f>
        <v/>
      </c>
      <c r="G103" s="33" t="str">
        <f>IFERROR(VLOOKUP(D103,[1]Codes!$G$2:$H$23,2,0),"")</f>
        <v/>
      </c>
      <c r="H103" s="35"/>
      <c r="I103" s="24" t="str">
        <f t="shared" si="2"/>
        <v/>
      </c>
    </row>
    <row r="104" spans="1:9" ht="48" customHeight="1" x14ac:dyDescent="0.25">
      <c r="A104" s="23">
        <v>73</v>
      </c>
      <c r="B104" s="35"/>
      <c r="C104" s="35"/>
      <c r="D104" s="35"/>
      <c r="E104" s="33" t="str">
        <f>IFERROR(VLOOKUP(B104,[1]Codes!$A$2:$B$395,2,0),"")</f>
        <v/>
      </c>
      <c r="F104" s="33" t="str">
        <f>IFERROR(VLOOKUP(C104,[1]Codes!$D$2:$E$318,2,0),"")</f>
        <v/>
      </c>
      <c r="G104" s="33" t="str">
        <f>IFERROR(VLOOKUP(D104,[1]Codes!$G$2:$H$23,2,0),"")</f>
        <v/>
      </c>
      <c r="H104" s="35"/>
      <c r="I104" s="24" t="str">
        <f t="shared" si="2"/>
        <v/>
      </c>
    </row>
    <row r="105" spans="1:9" ht="48" customHeight="1" x14ac:dyDescent="0.25">
      <c r="A105" s="23">
        <v>74</v>
      </c>
      <c r="B105" s="35"/>
      <c r="C105" s="35"/>
      <c r="D105" s="35"/>
      <c r="E105" s="33" t="str">
        <f>IFERROR(VLOOKUP(B105,[1]Codes!$A$2:$B$395,2,0),"")</f>
        <v/>
      </c>
      <c r="F105" s="33" t="str">
        <f>IFERROR(VLOOKUP(C105,[1]Codes!$D$2:$E$318,2,0),"")</f>
        <v/>
      </c>
      <c r="G105" s="33" t="str">
        <f>IFERROR(VLOOKUP(D105,[1]Codes!$G$2:$H$23,2,0),"")</f>
        <v/>
      </c>
      <c r="H105" s="35"/>
      <c r="I105" s="24" t="str">
        <f t="shared" si="2"/>
        <v/>
      </c>
    </row>
    <row r="106" spans="1:9" ht="48" customHeight="1" x14ac:dyDescent="0.25">
      <c r="A106" s="23">
        <v>75</v>
      </c>
      <c r="B106" s="35"/>
      <c r="C106" s="35"/>
      <c r="D106" s="35"/>
      <c r="E106" s="33" t="str">
        <f>IFERROR(VLOOKUP(B106,[1]Codes!$A$2:$B$395,2,0),"")</f>
        <v/>
      </c>
      <c r="F106" s="33" t="str">
        <f>IFERROR(VLOOKUP(C106,[1]Codes!$D$2:$E$318,2,0),"")</f>
        <v/>
      </c>
      <c r="G106" s="33" t="str">
        <f>IFERROR(VLOOKUP(D106,[1]Codes!$G$2:$H$23,2,0),"")</f>
        <v/>
      </c>
      <c r="H106" s="35"/>
      <c r="I106" s="24" t="str">
        <f t="shared" si="2"/>
        <v/>
      </c>
    </row>
    <row r="108" spans="1:9" x14ac:dyDescent="0.25">
      <c r="B108" s="40" t="s">
        <v>29</v>
      </c>
      <c r="C108" s="40"/>
      <c r="D108" s="40"/>
      <c r="E108" s="40"/>
      <c r="F108" s="40"/>
      <c r="G108" s="25" t="str">
        <f>IF(D114&lt;&gt;"","Yes","")</f>
        <v/>
      </c>
      <c r="H108" s="26" t="s">
        <v>634</v>
      </c>
      <c r="I108" s="32">
        <f>COUNTA(D114)</f>
        <v>0</v>
      </c>
    </row>
    <row r="109" spans="1:9" x14ac:dyDescent="0.25">
      <c r="B109" s="41" t="s">
        <v>635</v>
      </c>
      <c r="C109" s="41"/>
      <c r="D109" s="41"/>
      <c r="E109" s="41"/>
      <c r="F109" s="41"/>
      <c r="G109" s="32" t="str">
        <f>IF(D114&lt;&gt;"","Ja","")</f>
        <v/>
      </c>
      <c r="H109" s="27" t="s">
        <v>30</v>
      </c>
      <c r="I109" s="32">
        <f>COUNTA(D114)</f>
        <v>0</v>
      </c>
    </row>
    <row r="110" spans="1:9" x14ac:dyDescent="0.25">
      <c r="B110" s="34"/>
      <c r="C110" s="34"/>
      <c r="D110" s="34"/>
      <c r="E110" s="34"/>
      <c r="F110" s="34"/>
    </row>
    <row r="111" spans="1:9" x14ac:dyDescent="0.25">
      <c r="A111" s="39" t="s">
        <v>16</v>
      </c>
      <c r="B111" s="39" t="s">
        <v>17</v>
      </c>
      <c r="C111" s="39"/>
      <c r="D111" s="39"/>
      <c r="E111" s="39" t="s">
        <v>18</v>
      </c>
      <c r="F111" s="39"/>
      <c r="G111" s="39"/>
      <c r="H111" s="39" t="s">
        <v>19</v>
      </c>
      <c r="I111" s="39" t="s">
        <v>20</v>
      </c>
    </row>
    <row r="112" spans="1:9" x14ac:dyDescent="0.25">
      <c r="A112" s="39"/>
      <c r="B112" s="21" t="s">
        <v>21</v>
      </c>
      <c r="C112" s="21" t="s">
        <v>22</v>
      </c>
      <c r="D112" s="21" t="s">
        <v>23</v>
      </c>
      <c r="E112" s="21" t="s">
        <v>24</v>
      </c>
      <c r="F112" s="21" t="s">
        <v>25</v>
      </c>
      <c r="G112" s="21" t="s">
        <v>26</v>
      </c>
      <c r="H112" s="39"/>
      <c r="I112" s="39"/>
    </row>
    <row r="113" spans="1:9" x14ac:dyDescent="0.25">
      <c r="A113" s="22" t="s">
        <v>27</v>
      </c>
      <c r="B113" s="22">
        <v>440</v>
      </c>
      <c r="C113" s="22">
        <v>120</v>
      </c>
      <c r="D113" s="22">
        <v>2</v>
      </c>
      <c r="E113" s="28" t="str">
        <f>IFERROR(VLOOKUP(B113,[1]Codes!$A$2:$B$395,2,0),"")</f>
        <v>Sumatra Game</v>
      </c>
      <c r="F113" s="28" t="str">
        <f>IFERROR(VLOOKUP(C113,[1]Codes!$D$2:$E$318,2,0),"")</f>
        <v>Black</v>
      </c>
      <c r="G113" s="28" t="str">
        <f>IFERROR(VLOOKUP(D113,[1]Codes!$G$2:$H$23,2,0),"")</f>
        <v>Hen</v>
      </c>
      <c r="H113" s="22" t="s">
        <v>28</v>
      </c>
      <c r="I113" s="29"/>
    </row>
    <row r="114" spans="1:9" ht="48" customHeight="1" x14ac:dyDescent="0.25">
      <c r="A114" s="23">
        <v>76</v>
      </c>
      <c r="B114" s="35"/>
      <c r="C114" s="35"/>
      <c r="D114" s="35"/>
      <c r="E114" s="33" t="str">
        <f>IFERROR(VLOOKUP(B114,[1]Codes!$A$2:$B$395,2,0),"")</f>
        <v/>
      </c>
      <c r="F114" s="33" t="str">
        <f>IFERROR(VLOOKUP(C114,[1]Codes!$D$2:$E$318,2,0),"")</f>
        <v/>
      </c>
      <c r="G114" s="33" t="str">
        <f>IFERROR(VLOOKUP(D114,[1]Codes!$G$2:$H$23,2,0),"")</f>
        <v/>
      </c>
      <c r="H114" s="35"/>
      <c r="I114" s="24" t="str">
        <f>IF(OR(D114=5,D114=6,D114=11,D114=16,D114=21),80,IF(AND(D114&gt;=1,D114&lt;=22),30,""))</f>
        <v/>
      </c>
    </row>
    <row r="115" spans="1:9" ht="48" customHeight="1" x14ac:dyDescent="0.25">
      <c r="A115" s="23">
        <v>77</v>
      </c>
      <c r="B115" s="35"/>
      <c r="C115" s="35"/>
      <c r="D115" s="35"/>
      <c r="E115" s="33" t="str">
        <f>IFERROR(VLOOKUP(B115,[1]Codes!$A$2:$B$395,2,0),"")</f>
        <v/>
      </c>
      <c r="F115" s="33" t="str">
        <f>IFERROR(VLOOKUP(C115,[1]Codes!$D$2:$E$318,2,0),"")</f>
        <v/>
      </c>
      <c r="G115" s="33" t="str">
        <f>IFERROR(VLOOKUP(D115,[1]Codes!$G$2:$H$23,2,0),"")</f>
        <v/>
      </c>
      <c r="H115" s="36"/>
      <c r="I115" s="24" t="str">
        <f t="shared" ref="I115:I138" si="3">IF(OR(D115=5,D115=6,D115=11,D115=16,D115=21),80,IF(AND(D115&gt;=1,D115&lt;=22),30,""))</f>
        <v/>
      </c>
    </row>
    <row r="116" spans="1:9" ht="48" customHeight="1" x14ac:dyDescent="0.25">
      <c r="A116" s="23">
        <v>78</v>
      </c>
      <c r="B116" s="35"/>
      <c r="C116" s="35"/>
      <c r="D116" s="35"/>
      <c r="E116" s="33" t="str">
        <f>IFERROR(VLOOKUP(B116,[1]Codes!$A$2:$B$395,2,0),"")</f>
        <v/>
      </c>
      <c r="F116" s="33" t="str">
        <f>IFERROR(VLOOKUP(C116,[1]Codes!$D$2:$E$318,2,0),"")</f>
        <v/>
      </c>
      <c r="G116" s="33" t="str">
        <f>IFERROR(VLOOKUP(D116,[1]Codes!$G$2:$H$23,2,0),"")</f>
        <v/>
      </c>
      <c r="H116" s="35"/>
      <c r="I116" s="24" t="str">
        <f t="shared" si="3"/>
        <v/>
      </c>
    </row>
    <row r="117" spans="1:9" ht="48" customHeight="1" x14ac:dyDescent="0.25">
      <c r="A117" s="23">
        <v>79</v>
      </c>
      <c r="B117" s="35"/>
      <c r="C117" s="35"/>
      <c r="D117" s="35"/>
      <c r="E117" s="33" t="str">
        <f>IFERROR(VLOOKUP(B117,[1]Codes!$A$2:$B$395,2,0),"")</f>
        <v/>
      </c>
      <c r="F117" s="33" t="str">
        <f>IFERROR(VLOOKUP(C117,[1]Codes!$D$2:$E$318,2,0),"")</f>
        <v/>
      </c>
      <c r="G117" s="33" t="str">
        <f>IFERROR(VLOOKUP(D117,[1]Codes!$G$2:$H$23,2,0),"")</f>
        <v/>
      </c>
      <c r="H117" s="35"/>
      <c r="I117" s="24" t="str">
        <f t="shared" si="3"/>
        <v/>
      </c>
    </row>
    <row r="118" spans="1:9" ht="48" customHeight="1" x14ac:dyDescent="0.25">
      <c r="A118" s="23">
        <v>80</v>
      </c>
      <c r="B118" s="35"/>
      <c r="C118" s="35"/>
      <c r="D118" s="35"/>
      <c r="E118" s="33" t="str">
        <f>IFERROR(VLOOKUP(B118,[1]Codes!$A$2:$B$395,2,0),"")</f>
        <v/>
      </c>
      <c r="F118" s="33" t="str">
        <f>IFERROR(VLOOKUP(C118,[1]Codes!$D$2:$E$318,2,0),"")</f>
        <v/>
      </c>
      <c r="G118" s="33" t="str">
        <f>IFERROR(VLOOKUP(D118,[1]Codes!$G$2:$H$23,2,0),"")</f>
        <v/>
      </c>
      <c r="H118" s="35"/>
      <c r="I118" s="24" t="str">
        <f t="shared" si="3"/>
        <v/>
      </c>
    </row>
    <row r="119" spans="1:9" ht="48" customHeight="1" x14ac:dyDescent="0.25">
      <c r="A119" s="23">
        <v>81</v>
      </c>
      <c r="B119" s="35"/>
      <c r="C119" s="35"/>
      <c r="D119" s="35"/>
      <c r="E119" s="33" t="str">
        <f>IFERROR(VLOOKUP(B119,[1]Codes!$A$2:$B$395,2,0),"")</f>
        <v/>
      </c>
      <c r="F119" s="33" t="str">
        <f>IFERROR(VLOOKUP(C119,[1]Codes!$D$2:$E$318,2,0),"")</f>
        <v/>
      </c>
      <c r="G119" s="33" t="str">
        <f>IFERROR(VLOOKUP(D119,[1]Codes!$G$2:$H$23,2,0),"")</f>
        <v/>
      </c>
      <c r="H119" s="35"/>
      <c r="I119" s="24" t="str">
        <f t="shared" si="3"/>
        <v/>
      </c>
    </row>
    <row r="120" spans="1:9" ht="48" customHeight="1" x14ac:dyDescent="0.25">
      <c r="A120" s="23">
        <v>82</v>
      </c>
      <c r="B120" s="35"/>
      <c r="C120" s="35"/>
      <c r="D120" s="35"/>
      <c r="E120" s="33" t="str">
        <f>IFERROR(VLOOKUP(B120,[1]Codes!$A$2:$B$395,2,0),"")</f>
        <v/>
      </c>
      <c r="F120" s="33" t="str">
        <f>IFERROR(VLOOKUP(C120,[1]Codes!$D$2:$E$318,2,0),"")</f>
        <v/>
      </c>
      <c r="G120" s="33" t="str">
        <f>IFERROR(VLOOKUP(D120,[1]Codes!$G$2:$H$23,2,0),"")</f>
        <v/>
      </c>
      <c r="H120" s="35"/>
      <c r="I120" s="24" t="str">
        <f t="shared" si="3"/>
        <v/>
      </c>
    </row>
    <row r="121" spans="1:9" ht="48" customHeight="1" x14ac:dyDescent="0.25">
      <c r="A121" s="23">
        <v>83</v>
      </c>
      <c r="B121" s="35"/>
      <c r="C121" s="35"/>
      <c r="D121" s="35"/>
      <c r="E121" s="33" t="str">
        <f>IFERROR(VLOOKUP(B121,[1]Codes!$A$2:$B$395,2,0),"")</f>
        <v/>
      </c>
      <c r="F121" s="33" t="str">
        <f>IFERROR(VLOOKUP(C121,[1]Codes!$D$2:$E$318,2,0),"")</f>
        <v/>
      </c>
      <c r="G121" s="33" t="str">
        <f>IFERROR(VLOOKUP(D121,[1]Codes!$G$2:$H$23,2,0),"")</f>
        <v/>
      </c>
      <c r="H121" s="35"/>
      <c r="I121" s="24" t="str">
        <f t="shared" si="3"/>
        <v/>
      </c>
    </row>
    <row r="122" spans="1:9" ht="48" customHeight="1" x14ac:dyDescent="0.25">
      <c r="A122" s="23">
        <v>84</v>
      </c>
      <c r="B122" s="35"/>
      <c r="C122" s="35"/>
      <c r="D122" s="35"/>
      <c r="E122" s="33" t="str">
        <f>IFERROR(VLOOKUP(B122,[1]Codes!$A$2:$B$395,2,0),"")</f>
        <v/>
      </c>
      <c r="F122" s="33" t="str">
        <f>IFERROR(VLOOKUP(C122,[1]Codes!$D$2:$E$318,2,0),"")</f>
        <v/>
      </c>
      <c r="G122" s="33" t="str">
        <f>IFERROR(VLOOKUP(D122,[1]Codes!$G$2:$H$23,2,0),"")</f>
        <v/>
      </c>
      <c r="H122" s="35"/>
      <c r="I122" s="24" t="str">
        <f t="shared" si="3"/>
        <v/>
      </c>
    </row>
    <row r="123" spans="1:9" ht="48" customHeight="1" x14ac:dyDescent="0.25">
      <c r="A123" s="23">
        <v>85</v>
      </c>
      <c r="B123" s="35"/>
      <c r="C123" s="35"/>
      <c r="D123" s="35"/>
      <c r="E123" s="33" t="str">
        <f>IFERROR(VLOOKUP(B123,[1]Codes!$A$2:$B$395,2,0),"")</f>
        <v/>
      </c>
      <c r="F123" s="33" t="str">
        <f>IFERROR(VLOOKUP(C123,[1]Codes!$D$2:$E$318,2,0),"")</f>
        <v/>
      </c>
      <c r="G123" s="33" t="str">
        <f>IFERROR(VLOOKUP(D123,[1]Codes!$G$2:$H$23,2,0),"")</f>
        <v/>
      </c>
      <c r="H123" s="35"/>
      <c r="I123" s="24" t="str">
        <f t="shared" si="3"/>
        <v/>
      </c>
    </row>
    <row r="124" spans="1:9" ht="48" customHeight="1" x14ac:dyDescent="0.25">
      <c r="A124" s="23">
        <v>86</v>
      </c>
      <c r="B124" s="35"/>
      <c r="C124" s="35"/>
      <c r="D124" s="35"/>
      <c r="E124" s="33" t="str">
        <f>IFERROR(VLOOKUP(B124,[1]Codes!$A$2:$B$395,2,0),"")</f>
        <v/>
      </c>
      <c r="F124" s="33" t="str">
        <f>IFERROR(VLOOKUP(C124,[1]Codes!$D$2:$E$318,2,0),"")</f>
        <v/>
      </c>
      <c r="G124" s="33" t="str">
        <f>IFERROR(VLOOKUP(D124,[1]Codes!$G$2:$H$23,2,0),"")</f>
        <v/>
      </c>
      <c r="H124" s="35"/>
      <c r="I124" s="24" t="str">
        <f t="shared" si="3"/>
        <v/>
      </c>
    </row>
    <row r="125" spans="1:9" ht="48" customHeight="1" x14ac:dyDescent="0.25">
      <c r="A125" s="23">
        <v>87</v>
      </c>
      <c r="B125" s="35"/>
      <c r="C125" s="35"/>
      <c r="D125" s="35"/>
      <c r="E125" s="33" t="str">
        <f>IFERROR(VLOOKUP(B125,[1]Codes!$A$2:$B$395,2,0),"")</f>
        <v/>
      </c>
      <c r="F125" s="33" t="str">
        <f>IFERROR(VLOOKUP(C125,[1]Codes!$D$2:$E$318,2,0),"")</f>
        <v/>
      </c>
      <c r="G125" s="33" t="str">
        <f>IFERROR(VLOOKUP(D125,[1]Codes!$G$2:$H$23,2,0),"")</f>
        <v/>
      </c>
      <c r="H125" s="35"/>
      <c r="I125" s="24" t="str">
        <f t="shared" si="3"/>
        <v/>
      </c>
    </row>
    <row r="126" spans="1:9" ht="48" customHeight="1" x14ac:dyDescent="0.25">
      <c r="A126" s="23">
        <v>88</v>
      </c>
      <c r="B126" s="35"/>
      <c r="C126" s="35"/>
      <c r="D126" s="35"/>
      <c r="E126" s="33" t="str">
        <f>IFERROR(VLOOKUP(B126,[1]Codes!$A$2:$B$395,2,0),"")</f>
        <v/>
      </c>
      <c r="F126" s="33" t="str">
        <f>IFERROR(VLOOKUP(C126,[1]Codes!$D$2:$E$318,2,0),"")</f>
        <v/>
      </c>
      <c r="G126" s="33" t="str">
        <f>IFERROR(VLOOKUP(D126,[1]Codes!$G$2:$H$23,2,0),"")</f>
        <v/>
      </c>
      <c r="H126" s="35"/>
      <c r="I126" s="24" t="str">
        <f t="shared" si="3"/>
        <v/>
      </c>
    </row>
    <row r="127" spans="1:9" ht="48" customHeight="1" x14ac:dyDescent="0.25">
      <c r="A127" s="23">
        <v>89</v>
      </c>
      <c r="B127" s="35"/>
      <c r="C127" s="35"/>
      <c r="D127" s="35"/>
      <c r="E127" s="33" t="str">
        <f>IFERROR(VLOOKUP(B127,[1]Codes!$A$2:$B$395,2,0),"")</f>
        <v/>
      </c>
      <c r="F127" s="33" t="str">
        <f>IFERROR(VLOOKUP(C127,[1]Codes!$D$2:$E$318,2,0),"")</f>
        <v/>
      </c>
      <c r="G127" s="33" t="str">
        <f>IFERROR(VLOOKUP(D127,[1]Codes!$G$2:$H$23,2,0),"")</f>
        <v/>
      </c>
      <c r="H127" s="35"/>
      <c r="I127" s="24" t="str">
        <f t="shared" si="3"/>
        <v/>
      </c>
    </row>
    <row r="128" spans="1:9" ht="48" customHeight="1" x14ac:dyDescent="0.25">
      <c r="A128" s="23">
        <v>90</v>
      </c>
      <c r="B128" s="35"/>
      <c r="C128" s="35"/>
      <c r="D128" s="35"/>
      <c r="E128" s="33" t="str">
        <f>IFERROR(VLOOKUP(B128,[1]Codes!$A$2:$B$395,2,0),"")</f>
        <v/>
      </c>
      <c r="F128" s="33" t="str">
        <f>IFERROR(VLOOKUP(C128,[1]Codes!$D$2:$E$318,2,0),"")</f>
        <v/>
      </c>
      <c r="G128" s="33" t="str">
        <f>IFERROR(VLOOKUP(D128,[1]Codes!$G$2:$H$23,2,0),"")</f>
        <v/>
      </c>
      <c r="H128" s="35"/>
      <c r="I128" s="24" t="str">
        <f t="shared" si="3"/>
        <v/>
      </c>
    </row>
    <row r="129" spans="1:9" ht="48" customHeight="1" x14ac:dyDescent="0.25">
      <c r="A129" s="23">
        <v>91</v>
      </c>
      <c r="B129" s="35"/>
      <c r="C129" s="35"/>
      <c r="D129" s="35"/>
      <c r="E129" s="33" t="str">
        <f>IFERROR(VLOOKUP(B129,[1]Codes!$A$2:$B$395,2,0),"")</f>
        <v/>
      </c>
      <c r="F129" s="33" t="str">
        <f>IFERROR(VLOOKUP(C129,[1]Codes!$D$2:$E$318,2,0),"")</f>
        <v/>
      </c>
      <c r="G129" s="33" t="str">
        <f>IFERROR(VLOOKUP(D129,[1]Codes!$G$2:$H$23,2,0),"")</f>
        <v/>
      </c>
      <c r="H129" s="35"/>
      <c r="I129" s="24" t="str">
        <f t="shared" si="3"/>
        <v/>
      </c>
    </row>
    <row r="130" spans="1:9" ht="48" customHeight="1" x14ac:dyDescent="0.25">
      <c r="A130" s="23">
        <v>92</v>
      </c>
      <c r="B130" s="35"/>
      <c r="C130" s="35"/>
      <c r="D130" s="35"/>
      <c r="E130" s="33" t="str">
        <f>IFERROR(VLOOKUP(B130,[1]Codes!$A$2:$B$395,2,0),"")</f>
        <v/>
      </c>
      <c r="F130" s="33" t="str">
        <f>IFERROR(VLOOKUP(C130,[1]Codes!$D$2:$E$318,2,0),"")</f>
        <v/>
      </c>
      <c r="G130" s="33" t="str">
        <f>IFERROR(VLOOKUP(D130,[1]Codes!$G$2:$H$23,2,0),"")</f>
        <v/>
      </c>
      <c r="H130" s="35"/>
      <c r="I130" s="24" t="str">
        <f t="shared" si="3"/>
        <v/>
      </c>
    </row>
    <row r="131" spans="1:9" ht="48" customHeight="1" x14ac:dyDescent="0.25">
      <c r="A131" s="23">
        <v>93</v>
      </c>
      <c r="B131" s="35"/>
      <c r="C131" s="35"/>
      <c r="D131" s="35"/>
      <c r="E131" s="33" t="str">
        <f>IFERROR(VLOOKUP(B131,[1]Codes!$A$2:$B$395,2,0),"")</f>
        <v/>
      </c>
      <c r="F131" s="33" t="str">
        <f>IFERROR(VLOOKUP(C131,[1]Codes!$D$2:$E$318,2,0),"")</f>
        <v/>
      </c>
      <c r="G131" s="33" t="str">
        <f>IFERROR(VLOOKUP(D131,[1]Codes!$G$2:$H$23,2,0),"")</f>
        <v/>
      </c>
      <c r="H131" s="35"/>
      <c r="I131" s="24" t="str">
        <f t="shared" si="3"/>
        <v/>
      </c>
    </row>
    <row r="132" spans="1:9" ht="48" customHeight="1" x14ac:dyDescent="0.25">
      <c r="A132" s="23">
        <v>94</v>
      </c>
      <c r="B132" s="35"/>
      <c r="C132" s="35"/>
      <c r="D132" s="35"/>
      <c r="E132" s="33" t="str">
        <f>IFERROR(VLOOKUP(B132,[1]Codes!$A$2:$B$395,2,0),"")</f>
        <v/>
      </c>
      <c r="F132" s="33" t="str">
        <f>IFERROR(VLOOKUP(C132,[1]Codes!$D$2:$E$318,2,0),"")</f>
        <v/>
      </c>
      <c r="G132" s="33" t="str">
        <f>IFERROR(VLOOKUP(D132,[1]Codes!$G$2:$H$23,2,0),"")</f>
        <v/>
      </c>
      <c r="H132" s="35"/>
      <c r="I132" s="24" t="str">
        <f t="shared" si="3"/>
        <v/>
      </c>
    </row>
    <row r="133" spans="1:9" ht="48" customHeight="1" x14ac:dyDescent="0.25">
      <c r="A133" s="23">
        <v>95</v>
      </c>
      <c r="B133" s="35"/>
      <c r="C133" s="35"/>
      <c r="D133" s="35"/>
      <c r="E133" s="33" t="str">
        <f>IFERROR(VLOOKUP(B133,[1]Codes!$A$2:$B$395,2,0),"")</f>
        <v/>
      </c>
      <c r="F133" s="33" t="str">
        <f>IFERROR(VLOOKUP(C133,[1]Codes!$D$2:$E$318,2,0),"")</f>
        <v/>
      </c>
      <c r="G133" s="33" t="str">
        <f>IFERROR(VLOOKUP(D133,[1]Codes!$G$2:$H$23,2,0),"")</f>
        <v/>
      </c>
      <c r="H133" s="35"/>
      <c r="I133" s="24" t="str">
        <f t="shared" si="3"/>
        <v/>
      </c>
    </row>
    <row r="134" spans="1:9" ht="48" customHeight="1" x14ac:dyDescent="0.25">
      <c r="A134" s="23">
        <v>96</v>
      </c>
      <c r="B134" s="35"/>
      <c r="C134" s="35"/>
      <c r="D134" s="35"/>
      <c r="E134" s="33" t="str">
        <f>IFERROR(VLOOKUP(B134,[1]Codes!$A$2:$B$395,2,0),"")</f>
        <v/>
      </c>
      <c r="F134" s="33" t="str">
        <f>IFERROR(VLOOKUP(C134,[1]Codes!$D$2:$E$318,2,0),"")</f>
        <v/>
      </c>
      <c r="G134" s="33" t="str">
        <f>IFERROR(VLOOKUP(D134,[1]Codes!$G$2:$H$23,2,0),"")</f>
        <v/>
      </c>
      <c r="H134" s="35"/>
      <c r="I134" s="24" t="str">
        <f t="shared" si="3"/>
        <v/>
      </c>
    </row>
    <row r="135" spans="1:9" ht="48" customHeight="1" x14ac:dyDescent="0.25">
      <c r="A135" s="23">
        <v>97</v>
      </c>
      <c r="B135" s="35"/>
      <c r="C135" s="35"/>
      <c r="D135" s="35"/>
      <c r="E135" s="33" t="str">
        <f>IFERROR(VLOOKUP(B135,[1]Codes!$A$2:$B$395,2,0),"")</f>
        <v/>
      </c>
      <c r="F135" s="33" t="str">
        <f>IFERROR(VLOOKUP(C135,[1]Codes!$D$2:$E$318,2,0),"")</f>
        <v/>
      </c>
      <c r="G135" s="33" t="str">
        <f>IFERROR(VLOOKUP(D135,[1]Codes!$G$2:$H$23,2,0),"")</f>
        <v/>
      </c>
      <c r="H135" s="35"/>
      <c r="I135" s="24" t="str">
        <f t="shared" si="3"/>
        <v/>
      </c>
    </row>
    <row r="136" spans="1:9" ht="48" customHeight="1" x14ac:dyDescent="0.25">
      <c r="A136" s="23">
        <v>98</v>
      </c>
      <c r="B136" s="35"/>
      <c r="C136" s="35"/>
      <c r="D136" s="35"/>
      <c r="E136" s="33" t="str">
        <f>IFERROR(VLOOKUP(B136,[1]Codes!$A$2:$B$395,2,0),"")</f>
        <v/>
      </c>
      <c r="F136" s="33" t="str">
        <f>IFERROR(VLOOKUP(C136,[1]Codes!$D$2:$E$318,2,0),"")</f>
        <v/>
      </c>
      <c r="G136" s="33" t="str">
        <f>IFERROR(VLOOKUP(D136,[1]Codes!$G$2:$H$23,2,0),"")</f>
        <v/>
      </c>
      <c r="H136" s="35"/>
      <c r="I136" s="24" t="str">
        <f t="shared" si="3"/>
        <v/>
      </c>
    </row>
    <row r="137" spans="1:9" ht="48" customHeight="1" x14ac:dyDescent="0.25">
      <c r="A137" s="23">
        <v>99</v>
      </c>
      <c r="B137" s="35"/>
      <c r="C137" s="35"/>
      <c r="D137" s="35"/>
      <c r="E137" s="33" t="str">
        <f>IFERROR(VLOOKUP(B137,[1]Codes!$A$2:$B$395,2,0),"")</f>
        <v/>
      </c>
      <c r="F137" s="33" t="str">
        <f>IFERROR(VLOOKUP(C137,[1]Codes!$D$2:$E$318,2,0),"")</f>
        <v/>
      </c>
      <c r="G137" s="33" t="str">
        <f>IFERROR(VLOOKUP(D137,[1]Codes!$G$2:$H$23,2,0),"")</f>
        <v/>
      </c>
      <c r="H137" s="35"/>
      <c r="I137" s="24" t="str">
        <f t="shared" si="3"/>
        <v/>
      </c>
    </row>
    <row r="138" spans="1:9" ht="48" customHeight="1" x14ac:dyDescent="0.25">
      <c r="A138" s="23">
        <v>100</v>
      </c>
      <c r="B138" s="35"/>
      <c r="C138" s="35"/>
      <c r="D138" s="35"/>
      <c r="E138" s="33" t="str">
        <f>IFERROR(VLOOKUP(B138,[1]Codes!$A$2:$B$395,2,0),"")</f>
        <v/>
      </c>
      <c r="F138" s="33" t="str">
        <f>IFERROR(VLOOKUP(C138,[1]Codes!$D$2:$E$318,2,0),"")</f>
        <v/>
      </c>
      <c r="G138" s="33" t="str">
        <f>IFERROR(VLOOKUP(D138,[1]Codes!$G$2:$H$23,2,0),"")</f>
        <v/>
      </c>
      <c r="H138" s="35"/>
      <c r="I138" s="24" t="str">
        <f t="shared" si="3"/>
        <v/>
      </c>
    </row>
  </sheetData>
  <sheetProtection sheet="1" objects="1" scenarios="1" selectLockedCells="1"/>
  <protectedRanges>
    <protectedRange algorithmName="SHA-512" hashValue="rm479iNhYHl1ybV1sR97sqAFvIRaLqu4Kkvv098Mh/KYpAbUwrlDz0RmWT2LgjWFhDnzyMUAGIma9d4ibwX7wA==" saltValue="5lDGhaWbTMgGyDXz+yCVqA==" spinCount="100000" sqref="C4" name="NameSurname"/>
  </protectedRanges>
  <mergeCells count="52">
    <mergeCell ref="A1:I1"/>
    <mergeCell ref="A2:E2"/>
    <mergeCell ref="F2:I2"/>
    <mergeCell ref="A3:I3"/>
    <mergeCell ref="A4:B4"/>
    <mergeCell ref="C4:F4"/>
    <mergeCell ref="H4:I4"/>
    <mergeCell ref="A10:B10"/>
    <mergeCell ref="C10:E10"/>
    <mergeCell ref="A5:B5"/>
    <mergeCell ref="H5:I5"/>
    <mergeCell ref="A6:I6"/>
    <mergeCell ref="A7:E7"/>
    <mergeCell ref="F7:I7"/>
    <mergeCell ref="E5:F5"/>
    <mergeCell ref="A8:B8"/>
    <mergeCell ref="C8:G8"/>
    <mergeCell ref="H8:I8"/>
    <mergeCell ref="A9:B9"/>
    <mergeCell ref="C9:E9"/>
    <mergeCell ref="A11:B11"/>
    <mergeCell ref="C11:E11"/>
    <mergeCell ref="A12:B12"/>
    <mergeCell ref="C12:E12"/>
    <mergeCell ref="A13:B13"/>
    <mergeCell ref="C13:E13"/>
    <mergeCell ref="I47:I48"/>
    <mergeCell ref="A15:A16"/>
    <mergeCell ref="B15:D15"/>
    <mergeCell ref="E15:G15"/>
    <mergeCell ref="H15:H16"/>
    <mergeCell ref="I15:I16"/>
    <mergeCell ref="B44:F44"/>
    <mergeCell ref="B45:F45"/>
    <mergeCell ref="A47:A48"/>
    <mergeCell ref="B47:D47"/>
    <mergeCell ref="E47:G47"/>
    <mergeCell ref="H47:H48"/>
    <mergeCell ref="B76:F76"/>
    <mergeCell ref="B77:F77"/>
    <mergeCell ref="A79:A80"/>
    <mergeCell ref="B79:D79"/>
    <mergeCell ref="E79:G79"/>
    <mergeCell ref="I79:I80"/>
    <mergeCell ref="B108:F108"/>
    <mergeCell ref="B109:F109"/>
    <mergeCell ref="A111:A112"/>
    <mergeCell ref="B111:D111"/>
    <mergeCell ref="E111:G111"/>
    <mergeCell ref="H111:H112"/>
    <mergeCell ref="I111:I112"/>
    <mergeCell ref="H79:H80"/>
  </mergeCells>
  <pageMargins left="0.25" right="0.25" top="0.75" bottom="0.75" header="0.3" footer="0.3"/>
  <pageSetup paperSize="9" scale="36" fitToHeight="0" orientation="landscape" r:id="rId1"/>
  <rowBreaks count="4" manualBreakCount="4">
    <brk id="14" max="8" man="1"/>
    <brk id="46" max="8" man="1"/>
    <brk id="78" max="8" man="1"/>
    <brk id="11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7A266-FF35-464D-8398-6BDB4B27FE7D}">
  <dimension ref="A1:H395"/>
  <sheetViews>
    <sheetView topLeftCell="A21" workbookViewId="0">
      <selection activeCell="E23" sqref="E23"/>
    </sheetView>
  </sheetViews>
  <sheetFormatPr defaultColWidth="30.453125" defaultRowHeight="15" x14ac:dyDescent="0.25"/>
  <cols>
    <col min="1" max="1" width="4.81640625" style="17" bestFit="1" customWidth="1"/>
    <col min="2" max="2" width="28.54296875" style="17" bestFit="1" customWidth="1"/>
    <col min="3" max="3" width="8.6328125" customWidth="1"/>
    <col min="4" max="4" width="3.6328125" bestFit="1" customWidth="1"/>
    <col min="5" max="5" width="32.26953125" bestFit="1" customWidth="1"/>
    <col min="6" max="6" width="10.08984375" customWidth="1"/>
    <col min="7" max="7" width="2.81640625" bestFit="1" customWidth="1"/>
    <col min="8" max="8" width="32.453125" bestFit="1" customWidth="1"/>
  </cols>
  <sheetData>
    <row r="1" spans="1:8" x14ac:dyDescent="0.25">
      <c r="A1" s="65" t="s">
        <v>31</v>
      </c>
      <c r="B1" s="65"/>
      <c r="D1" s="66" t="s">
        <v>32</v>
      </c>
      <c r="E1" s="66"/>
      <c r="G1" s="66" t="s">
        <v>33</v>
      </c>
      <c r="H1" s="66"/>
    </row>
    <row r="2" spans="1:8" x14ac:dyDescent="0.25">
      <c r="A2" s="1">
        <v>100</v>
      </c>
      <c r="B2" s="2" t="s">
        <v>34</v>
      </c>
      <c r="D2" s="3">
        <v>100</v>
      </c>
      <c r="E2" s="4" t="s">
        <v>35</v>
      </c>
      <c r="G2" s="3">
        <v>1</v>
      </c>
      <c r="H2" s="4" t="s">
        <v>36</v>
      </c>
    </row>
    <row r="3" spans="1:8" x14ac:dyDescent="0.25">
      <c r="A3" s="1">
        <v>102</v>
      </c>
      <c r="B3" s="2" t="s">
        <v>37</v>
      </c>
      <c r="D3" s="3">
        <v>102</v>
      </c>
      <c r="E3" s="4" t="s">
        <v>38</v>
      </c>
      <c r="G3" s="3">
        <v>2</v>
      </c>
      <c r="H3" s="4" t="s">
        <v>39</v>
      </c>
    </row>
    <row r="4" spans="1:8" x14ac:dyDescent="0.25">
      <c r="A4" s="1">
        <v>104</v>
      </c>
      <c r="B4" s="2" t="s">
        <v>40</v>
      </c>
      <c r="D4" s="3">
        <v>104</v>
      </c>
      <c r="E4" s="4" t="s">
        <v>41</v>
      </c>
      <c r="G4" s="3">
        <v>3</v>
      </c>
      <c r="H4" s="4" t="s">
        <v>42</v>
      </c>
    </row>
    <row r="5" spans="1:8" x14ac:dyDescent="0.25">
      <c r="A5" s="1">
        <v>108</v>
      </c>
      <c r="B5" s="2" t="s">
        <v>43</v>
      </c>
      <c r="D5" s="3">
        <v>106</v>
      </c>
      <c r="E5" s="4" t="s">
        <v>44</v>
      </c>
      <c r="G5" s="3">
        <v>4</v>
      </c>
      <c r="H5" s="4" t="s">
        <v>45</v>
      </c>
    </row>
    <row r="6" spans="1:8" x14ac:dyDescent="0.25">
      <c r="A6" s="1">
        <v>110</v>
      </c>
      <c r="B6" s="2" t="s">
        <v>46</v>
      </c>
      <c r="D6" s="3">
        <v>108</v>
      </c>
      <c r="E6" s="4" t="s">
        <v>47</v>
      </c>
      <c r="G6" s="3">
        <v>5</v>
      </c>
      <c r="H6" s="4" t="s">
        <v>48</v>
      </c>
    </row>
    <row r="7" spans="1:8" x14ac:dyDescent="0.25">
      <c r="A7" s="1">
        <v>112</v>
      </c>
      <c r="B7" s="2" t="s">
        <v>49</v>
      </c>
      <c r="D7" s="3">
        <v>110</v>
      </c>
      <c r="E7" s="4" t="s">
        <v>50</v>
      </c>
      <c r="G7" s="3">
        <v>6</v>
      </c>
      <c r="H7" s="4" t="s">
        <v>51</v>
      </c>
    </row>
    <row r="8" spans="1:8" x14ac:dyDescent="0.25">
      <c r="A8" s="1">
        <v>114</v>
      </c>
      <c r="B8" s="2" t="s">
        <v>52</v>
      </c>
      <c r="D8" s="3">
        <v>112</v>
      </c>
      <c r="E8" s="4" t="s">
        <v>53</v>
      </c>
      <c r="G8" s="3">
        <v>7</v>
      </c>
      <c r="H8" s="4" t="s">
        <v>54</v>
      </c>
    </row>
    <row r="9" spans="1:8" x14ac:dyDescent="0.25">
      <c r="A9" s="1">
        <v>116</v>
      </c>
      <c r="B9" s="2" t="s">
        <v>55</v>
      </c>
      <c r="D9" s="3">
        <v>114</v>
      </c>
      <c r="E9" s="4" t="s">
        <v>56</v>
      </c>
      <c r="G9" s="3">
        <v>8</v>
      </c>
      <c r="H9" s="4" t="s">
        <v>57</v>
      </c>
    </row>
    <row r="10" spans="1:8" x14ac:dyDescent="0.25">
      <c r="A10" s="1">
        <v>118</v>
      </c>
      <c r="B10" s="2" t="s">
        <v>58</v>
      </c>
      <c r="D10" s="3">
        <v>116</v>
      </c>
      <c r="E10" s="4" t="s">
        <v>59</v>
      </c>
      <c r="G10" s="3">
        <v>9</v>
      </c>
      <c r="H10" s="4" t="s">
        <v>60</v>
      </c>
    </row>
    <row r="11" spans="1:8" x14ac:dyDescent="0.25">
      <c r="A11" s="1">
        <v>120</v>
      </c>
      <c r="B11" s="2" t="s">
        <v>61</v>
      </c>
      <c r="D11" s="3">
        <v>118</v>
      </c>
      <c r="E11" s="4" t="s">
        <v>62</v>
      </c>
      <c r="G11" s="3">
        <v>10</v>
      </c>
      <c r="H11" s="4" t="s">
        <v>63</v>
      </c>
    </row>
    <row r="12" spans="1:8" x14ac:dyDescent="0.25">
      <c r="A12" s="1">
        <v>122</v>
      </c>
      <c r="B12" s="2" t="s">
        <v>64</v>
      </c>
      <c r="D12" s="3">
        <v>120</v>
      </c>
      <c r="E12" s="4" t="s">
        <v>65</v>
      </c>
      <c r="G12" s="3">
        <v>11</v>
      </c>
      <c r="H12" s="4" t="s">
        <v>66</v>
      </c>
    </row>
    <row r="13" spans="1:8" x14ac:dyDescent="0.25">
      <c r="A13" s="1">
        <v>124</v>
      </c>
      <c r="B13" s="2" t="s">
        <v>67</v>
      </c>
      <c r="D13" s="3">
        <v>122</v>
      </c>
      <c r="E13" s="4" t="s">
        <v>68</v>
      </c>
      <c r="G13" s="3">
        <v>12</v>
      </c>
      <c r="H13" s="4" t="s">
        <v>69</v>
      </c>
    </row>
    <row r="14" spans="1:8" x14ac:dyDescent="0.25">
      <c r="A14" s="1">
        <v>126</v>
      </c>
      <c r="B14" s="2" t="s">
        <v>70</v>
      </c>
      <c r="D14" s="3">
        <v>124</v>
      </c>
      <c r="E14" s="4" t="s">
        <v>71</v>
      </c>
      <c r="G14" s="3">
        <v>13</v>
      </c>
      <c r="H14" s="4" t="s">
        <v>72</v>
      </c>
    </row>
    <row r="15" spans="1:8" x14ac:dyDescent="0.25">
      <c r="A15" s="1">
        <v>128</v>
      </c>
      <c r="B15" s="2" t="s">
        <v>73</v>
      </c>
      <c r="D15" s="3">
        <v>126</v>
      </c>
      <c r="E15" s="4" t="s">
        <v>74</v>
      </c>
      <c r="G15" s="3">
        <v>14</v>
      </c>
      <c r="H15" s="4" t="s">
        <v>75</v>
      </c>
    </row>
    <row r="16" spans="1:8" x14ac:dyDescent="0.25">
      <c r="A16" s="1">
        <v>130</v>
      </c>
      <c r="B16" s="2" t="s">
        <v>76</v>
      </c>
      <c r="D16" s="3">
        <v>128</v>
      </c>
      <c r="E16" s="4" t="s">
        <v>77</v>
      </c>
      <c r="G16" s="3">
        <v>15</v>
      </c>
      <c r="H16" s="4" t="s">
        <v>78</v>
      </c>
    </row>
    <row r="17" spans="1:8" x14ac:dyDescent="0.25">
      <c r="A17" s="1">
        <v>132</v>
      </c>
      <c r="B17" s="2" t="s">
        <v>79</v>
      </c>
      <c r="D17" s="3">
        <v>130</v>
      </c>
      <c r="E17" s="4" t="s">
        <v>80</v>
      </c>
      <c r="G17" s="3">
        <v>16</v>
      </c>
      <c r="H17" s="4" t="s">
        <v>81</v>
      </c>
    </row>
    <row r="18" spans="1:8" x14ac:dyDescent="0.25">
      <c r="A18" s="1">
        <v>136</v>
      </c>
      <c r="B18" s="2" t="s">
        <v>82</v>
      </c>
      <c r="D18" s="3">
        <v>132</v>
      </c>
      <c r="E18" s="4" t="s">
        <v>83</v>
      </c>
      <c r="G18" s="3">
        <v>17</v>
      </c>
      <c r="H18" s="4" t="s">
        <v>84</v>
      </c>
    </row>
    <row r="19" spans="1:8" x14ac:dyDescent="0.25">
      <c r="A19" s="5">
        <v>138</v>
      </c>
      <c r="B19" s="6" t="s">
        <v>85</v>
      </c>
      <c r="D19" s="3">
        <v>134</v>
      </c>
      <c r="E19" s="4" t="s">
        <v>86</v>
      </c>
      <c r="G19" s="3">
        <v>18</v>
      </c>
      <c r="H19" s="4" t="s">
        <v>87</v>
      </c>
    </row>
    <row r="20" spans="1:8" x14ac:dyDescent="0.25">
      <c r="A20" s="7">
        <v>140</v>
      </c>
      <c r="B20" s="8" t="s">
        <v>88</v>
      </c>
      <c r="D20" s="3">
        <v>136</v>
      </c>
      <c r="E20" s="4" t="s">
        <v>89</v>
      </c>
      <c r="G20" s="3">
        <v>19</v>
      </c>
      <c r="H20" s="4" t="s">
        <v>90</v>
      </c>
    </row>
    <row r="21" spans="1:8" x14ac:dyDescent="0.25">
      <c r="A21" s="7">
        <v>142</v>
      </c>
      <c r="B21" s="8" t="s">
        <v>91</v>
      </c>
      <c r="D21" s="3">
        <v>138</v>
      </c>
      <c r="E21" s="4" t="s">
        <v>92</v>
      </c>
      <c r="G21" s="3">
        <v>20</v>
      </c>
      <c r="H21" s="4" t="s">
        <v>93</v>
      </c>
    </row>
    <row r="22" spans="1:8" x14ac:dyDescent="0.25">
      <c r="A22" s="7">
        <v>144</v>
      </c>
      <c r="B22" s="8" t="s">
        <v>94</v>
      </c>
      <c r="D22" s="3">
        <v>140</v>
      </c>
      <c r="E22" s="4" t="s">
        <v>95</v>
      </c>
      <c r="G22" s="3">
        <v>21</v>
      </c>
      <c r="H22" s="4" t="s">
        <v>96</v>
      </c>
    </row>
    <row r="23" spans="1:8" x14ac:dyDescent="0.25">
      <c r="A23" s="7">
        <v>146</v>
      </c>
      <c r="B23" s="8" t="s">
        <v>97</v>
      </c>
      <c r="D23" s="3">
        <v>141</v>
      </c>
      <c r="E23" s="4" t="s">
        <v>643</v>
      </c>
      <c r="G23" s="3">
        <v>22</v>
      </c>
      <c r="H23" s="4" t="s">
        <v>98</v>
      </c>
    </row>
    <row r="24" spans="1:8" x14ac:dyDescent="0.25">
      <c r="A24" s="7">
        <v>148</v>
      </c>
      <c r="B24" s="8" t="s">
        <v>99</v>
      </c>
      <c r="D24" s="3">
        <v>142</v>
      </c>
      <c r="E24" s="4" t="s">
        <v>100</v>
      </c>
    </row>
    <row r="25" spans="1:8" x14ac:dyDescent="0.25">
      <c r="A25" s="7">
        <v>150</v>
      </c>
      <c r="B25" s="8" t="s">
        <v>101</v>
      </c>
      <c r="D25" s="3">
        <v>144</v>
      </c>
      <c r="E25" s="4" t="s">
        <v>102</v>
      </c>
    </row>
    <row r="26" spans="1:8" x14ac:dyDescent="0.25">
      <c r="A26" s="7">
        <v>152</v>
      </c>
      <c r="B26" s="8" t="s">
        <v>103</v>
      </c>
      <c r="D26" s="3">
        <v>146</v>
      </c>
      <c r="E26" s="4" t="s">
        <v>104</v>
      </c>
    </row>
    <row r="27" spans="1:8" x14ac:dyDescent="0.25">
      <c r="A27" s="7">
        <v>154</v>
      </c>
      <c r="B27" s="8" t="s">
        <v>105</v>
      </c>
      <c r="D27" s="3">
        <v>148</v>
      </c>
      <c r="E27" s="4" t="s">
        <v>106</v>
      </c>
    </row>
    <row r="28" spans="1:8" x14ac:dyDescent="0.25">
      <c r="A28" s="7">
        <v>156</v>
      </c>
      <c r="B28" s="8" t="s">
        <v>107</v>
      </c>
      <c r="D28" s="3">
        <v>150</v>
      </c>
      <c r="E28" s="4" t="s">
        <v>108</v>
      </c>
    </row>
    <row r="29" spans="1:8" x14ac:dyDescent="0.25">
      <c r="A29" s="7">
        <v>158</v>
      </c>
      <c r="B29" s="8" t="s">
        <v>109</v>
      </c>
      <c r="D29" s="3">
        <v>152</v>
      </c>
      <c r="E29" s="4" t="s">
        <v>110</v>
      </c>
    </row>
    <row r="30" spans="1:8" x14ac:dyDescent="0.25">
      <c r="A30" s="7">
        <v>160</v>
      </c>
      <c r="B30" s="8" t="s">
        <v>111</v>
      </c>
      <c r="D30" s="3">
        <v>154</v>
      </c>
      <c r="E30" s="4" t="s">
        <v>112</v>
      </c>
    </row>
    <row r="31" spans="1:8" x14ac:dyDescent="0.25">
      <c r="A31" s="7">
        <v>162</v>
      </c>
      <c r="B31" s="8" t="s">
        <v>113</v>
      </c>
      <c r="D31" s="3">
        <v>156</v>
      </c>
      <c r="E31" s="4" t="s">
        <v>114</v>
      </c>
    </row>
    <row r="32" spans="1:8" x14ac:dyDescent="0.25">
      <c r="A32" s="7">
        <v>164</v>
      </c>
      <c r="B32" s="8" t="s">
        <v>115</v>
      </c>
      <c r="D32" s="3">
        <v>158</v>
      </c>
      <c r="E32" s="4" t="s">
        <v>116</v>
      </c>
    </row>
    <row r="33" spans="1:5" x14ac:dyDescent="0.25">
      <c r="A33" s="7">
        <v>166</v>
      </c>
      <c r="B33" s="8" t="s">
        <v>117</v>
      </c>
      <c r="D33" s="3">
        <v>160</v>
      </c>
      <c r="E33" s="4" t="s">
        <v>118</v>
      </c>
    </row>
    <row r="34" spans="1:5" x14ac:dyDescent="0.25">
      <c r="A34" s="7">
        <v>168</v>
      </c>
      <c r="B34" s="8" t="s">
        <v>119</v>
      </c>
      <c r="D34" s="3">
        <v>162</v>
      </c>
      <c r="E34" s="4" t="s">
        <v>120</v>
      </c>
    </row>
    <row r="35" spans="1:5" x14ac:dyDescent="0.25">
      <c r="A35" s="7">
        <v>170</v>
      </c>
      <c r="B35" s="8" t="s">
        <v>121</v>
      </c>
      <c r="D35" s="3">
        <v>164</v>
      </c>
      <c r="E35" s="4" t="s">
        <v>122</v>
      </c>
    </row>
    <row r="36" spans="1:5" x14ac:dyDescent="0.25">
      <c r="A36" s="7">
        <v>172</v>
      </c>
      <c r="B36" s="8" t="s">
        <v>123</v>
      </c>
      <c r="D36" s="3">
        <v>166</v>
      </c>
      <c r="E36" s="4" t="s">
        <v>124</v>
      </c>
    </row>
    <row r="37" spans="1:5" x14ac:dyDescent="0.25">
      <c r="A37" s="7">
        <v>174</v>
      </c>
      <c r="B37" s="8" t="s">
        <v>125</v>
      </c>
      <c r="D37" s="3">
        <v>168</v>
      </c>
      <c r="E37" s="4" t="s">
        <v>126</v>
      </c>
    </row>
    <row r="38" spans="1:5" x14ac:dyDescent="0.25">
      <c r="A38" s="7">
        <v>176</v>
      </c>
      <c r="B38" s="8" t="s">
        <v>127</v>
      </c>
      <c r="D38" s="3">
        <v>170</v>
      </c>
      <c r="E38" s="4" t="s">
        <v>128</v>
      </c>
    </row>
    <row r="39" spans="1:5" x14ac:dyDescent="0.25">
      <c r="A39" s="7">
        <v>178</v>
      </c>
      <c r="B39" s="8" t="s">
        <v>129</v>
      </c>
      <c r="D39" s="3">
        <v>172</v>
      </c>
      <c r="E39" s="4" t="s">
        <v>130</v>
      </c>
    </row>
    <row r="40" spans="1:5" x14ac:dyDescent="0.25">
      <c r="A40" s="7">
        <v>180</v>
      </c>
      <c r="B40" s="8" t="s">
        <v>131</v>
      </c>
      <c r="D40" s="3">
        <v>599</v>
      </c>
      <c r="E40" s="4" t="s">
        <v>132</v>
      </c>
    </row>
    <row r="41" spans="1:5" x14ac:dyDescent="0.25">
      <c r="A41" s="7">
        <v>182</v>
      </c>
      <c r="B41" s="8" t="s">
        <v>133</v>
      </c>
      <c r="D41" s="3">
        <v>173</v>
      </c>
      <c r="E41" s="4" t="s">
        <v>134</v>
      </c>
    </row>
    <row r="42" spans="1:5" x14ac:dyDescent="0.25">
      <c r="A42" s="7">
        <v>184</v>
      </c>
      <c r="B42" s="8" t="s">
        <v>135</v>
      </c>
      <c r="D42" s="3">
        <v>174</v>
      </c>
      <c r="E42" s="4" t="s">
        <v>136</v>
      </c>
    </row>
    <row r="43" spans="1:5" x14ac:dyDescent="0.25">
      <c r="A43" s="7">
        <v>186</v>
      </c>
      <c r="B43" s="8" t="s">
        <v>137</v>
      </c>
      <c r="D43" s="3">
        <v>175</v>
      </c>
      <c r="E43" s="4" t="s">
        <v>138</v>
      </c>
    </row>
    <row r="44" spans="1:5" x14ac:dyDescent="0.25">
      <c r="A44" s="7">
        <v>188</v>
      </c>
      <c r="B44" s="8" t="s">
        <v>139</v>
      </c>
      <c r="D44" s="3">
        <v>176</v>
      </c>
      <c r="E44" s="4" t="s">
        <v>140</v>
      </c>
    </row>
    <row r="45" spans="1:5" x14ac:dyDescent="0.25">
      <c r="A45" s="7">
        <v>190</v>
      </c>
      <c r="B45" s="8" t="s">
        <v>141</v>
      </c>
      <c r="D45" s="3">
        <v>178</v>
      </c>
      <c r="E45" s="4" t="s">
        <v>142</v>
      </c>
    </row>
    <row r="46" spans="1:5" x14ac:dyDescent="0.25">
      <c r="A46" s="7">
        <v>192</v>
      </c>
      <c r="B46" s="8" t="s">
        <v>143</v>
      </c>
      <c r="D46" s="3">
        <v>180</v>
      </c>
      <c r="E46" s="4" t="s">
        <v>144</v>
      </c>
    </row>
    <row r="47" spans="1:5" x14ac:dyDescent="0.25">
      <c r="A47" s="7">
        <v>194</v>
      </c>
      <c r="B47" s="8" t="s">
        <v>145</v>
      </c>
      <c r="D47" s="3">
        <v>182</v>
      </c>
      <c r="E47" s="4" t="s">
        <v>146</v>
      </c>
    </row>
    <row r="48" spans="1:5" x14ac:dyDescent="0.25">
      <c r="A48" s="7">
        <v>196</v>
      </c>
      <c r="B48" s="8" t="s">
        <v>147</v>
      </c>
      <c r="D48" s="3">
        <v>184</v>
      </c>
      <c r="E48" s="4" t="s">
        <v>148</v>
      </c>
    </row>
    <row r="49" spans="1:5" x14ac:dyDescent="0.25">
      <c r="A49" s="7">
        <v>198</v>
      </c>
      <c r="B49" s="8" t="s">
        <v>149</v>
      </c>
      <c r="D49" s="3">
        <v>186</v>
      </c>
      <c r="E49" s="4" t="s">
        <v>150</v>
      </c>
    </row>
    <row r="50" spans="1:5" x14ac:dyDescent="0.25">
      <c r="A50" s="7">
        <v>200</v>
      </c>
      <c r="B50" s="8" t="s">
        <v>151</v>
      </c>
      <c r="D50" s="3">
        <v>188</v>
      </c>
      <c r="E50" s="4" t="s">
        <v>152</v>
      </c>
    </row>
    <row r="51" spans="1:5" x14ac:dyDescent="0.25">
      <c r="A51" s="7">
        <v>202</v>
      </c>
      <c r="B51" s="8" t="s">
        <v>153</v>
      </c>
      <c r="D51" s="3">
        <v>190</v>
      </c>
      <c r="E51" s="4" t="s">
        <v>154</v>
      </c>
    </row>
    <row r="52" spans="1:5" x14ac:dyDescent="0.25">
      <c r="A52" s="7">
        <v>203</v>
      </c>
      <c r="B52" s="8" t="s">
        <v>639</v>
      </c>
      <c r="D52" s="3">
        <v>192</v>
      </c>
      <c r="E52" s="4" t="s">
        <v>155</v>
      </c>
    </row>
    <row r="53" spans="1:5" x14ac:dyDescent="0.25">
      <c r="A53" s="7">
        <v>204</v>
      </c>
      <c r="B53" s="8" t="s">
        <v>156</v>
      </c>
      <c r="D53" s="3">
        <v>193</v>
      </c>
      <c r="E53" s="4" t="s">
        <v>157</v>
      </c>
    </row>
    <row r="54" spans="1:5" x14ac:dyDescent="0.25">
      <c r="A54" s="7">
        <v>206</v>
      </c>
      <c r="B54" s="8" t="s">
        <v>158</v>
      </c>
      <c r="D54" s="3">
        <v>194</v>
      </c>
      <c r="E54" s="4" t="s">
        <v>159</v>
      </c>
    </row>
    <row r="55" spans="1:5" x14ac:dyDescent="0.25">
      <c r="A55" s="7">
        <v>208</v>
      </c>
      <c r="B55" s="8" t="s">
        <v>160</v>
      </c>
      <c r="D55" s="3">
        <v>196</v>
      </c>
      <c r="E55" s="4" t="s">
        <v>161</v>
      </c>
    </row>
    <row r="56" spans="1:5" x14ac:dyDescent="0.25">
      <c r="A56" s="7">
        <v>210</v>
      </c>
      <c r="B56" s="8" t="s">
        <v>162</v>
      </c>
      <c r="D56" s="3">
        <v>198</v>
      </c>
      <c r="E56" s="4" t="s">
        <v>163</v>
      </c>
    </row>
    <row r="57" spans="1:5" x14ac:dyDescent="0.25">
      <c r="A57" s="7">
        <v>212</v>
      </c>
      <c r="B57" s="8" t="s">
        <v>164</v>
      </c>
      <c r="D57" s="3">
        <v>199</v>
      </c>
      <c r="E57" s="4" t="s">
        <v>165</v>
      </c>
    </row>
    <row r="58" spans="1:5" x14ac:dyDescent="0.25">
      <c r="A58" s="7">
        <v>214</v>
      </c>
      <c r="B58" s="8" t="s">
        <v>166</v>
      </c>
      <c r="D58" s="3">
        <v>200</v>
      </c>
      <c r="E58" s="4" t="s">
        <v>167</v>
      </c>
    </row>
    <row r="59" spans="1:5" x14ac:dyDescent="0.25">
      <c r="A59" s="7">
        <v>216</v>
      </c>
      <c r="B59" s="8" t="s">
        <v>168</v>
      </c>
      <c r="D59" s="3">
        <v>202</v>
      </c>
      <c r="E59" s="4" t="s">
        <v>169</v>
      </c>
    </row>
    <row r="60" spans="1:5" x14ac:dyDescent="0.25">
      <c r="A60" s="7">
        <v>218</v>
      </c>
      <c r="B60" s="8" t="s">
        <v>170</v>
      </c>
      <c r="D60" s="3">
        <v>204</v>
      </c>
      <c r="E60" s="4" t="s">
        <v>171</v>
      </c>
    </row>
    <row r="61" spans="1:5" x14ac:dyDescent="0.25">
      <c r="A61" s="7">
        <v>220</v>
      </c>
      <c r="B61" s="8" t="s">
        <v>172</v>
      </c>
      <c r="D61" s="3">
        <v>206</v>
      </c>
      <c r="E61" s="4" t="s">
        <v>173</v>
      </c>
    </row>
    <row r="62" spans="1:5" x14ac:dyDescent="0.25">
      <c r="A62" s="7">
        <v>222</v>
      </c>
      <c r="B62" s="8" t="s">
        <v>174</v>
      </c>
      <c r="D62" s="3">
        <v>208</v>
      </c>
      <c r="E62" s="4" t="s">
        <v>642</v>
      </c>
    </row>
    <row r="63" spans="1:5" x14ac:dyDescent="0.25">
      <c r="A63" s="7">
        <v>224</v>
      </c>
      <c r="B63" s="8" t="s">
        <v>175</v>
      </c>
      <c r="D63" s="3">
        <v>210</v>
      </c>
      <c r="E63" s="4" t="s">
        <v>176</v>
      </c>
    </row>
    <row r="64" spans="1:5" x14ac:dyDescent="0.25">
      <c r="A64" s="7">
        <v>226</v>
      </c>
      <c r="B64" s="8" t="s">
        <v>177</v>
      </c>
      <c r="D64" s="3">
        <v>212</v>
      </c>
      <c r="E64" s="4" t="s">
        <v>178</v>
      </c>
    </row>
    <row r="65" spans="1:5" x14ac:dyDescent="0.25">
      <c r="A65" s="7">
        <v>228</v>
      </c>
      <c r="B65" s="8" t="s">
        <v>179</v>
      </c>
      <c r="D65" s="3">
        <v>214</v>
      </c>
      <c r="E65" s="4" t="s">
        <v>180</v>
      </c>
    </row>
    <row r="66" spans="1:5" x14ac:dyDescent="0.25">
      <c r="A66" s="7">
        <v>230</v>
      </c>
      <c r="B66" s="8" t="s">
        <v>181</v>
      </c>
      <c r="D66" s="3">
        <v>216</v>
      </c>
      <c r="E66" s="4" t="s">
        <v>182</v>
      </c>
    </row>
    <row r="67" spans="1:5" x14ac:dyDescent="0.25">
      <c r="A67" s="7">
        <v>232</v>
      </c>
      <c r="B67" s="8" t="s">
        <v>183</v>
      </c>
      <c r="D67" s="3">
        <v>218</v>
      </c>
      <c r="E67" s="4" t="s">
        <v>184</v>
      </c>
    </row>
    <row r="68" spans="1:5" x14ac:dyDescent="0.25">
      <c r="A68" s="7">
        <v>234</v>
      </c>
      <c r="B68" s="8" t="s">
        <v>185</v>
      </c>
      <c r="D68" s="3">
        <v>220</v>
      </c>
      <c r="E68" s="4" t="s">
        <v>186</v>
      </c>
    </row>
    <row r="69" spans="1:5" x14ac:dyDescent="0.25">
      <c r="A69" s="7">
        <v>236</v>
      </c>
      <c r="B69" s="8" t="s">
        <v>187</v>
      </c>
      <c r="D69" s="3">
        <v>222</v>
      </c>
      <c r="E69" s="4" t="s">
        <v>188</v>
      </c>
    </row>
    <row r="70" spans="1:5" x14ac:dyDescent="0.25">
      <c r="A70" s="7">
        <v>238</v>
      </c>
      <c r="B70" s="8" t="s">
        <v>189</v>
      </c>
      <c r="D70" s="3">
        <v>224</v>
      </c>
      <c r="E70" s="4" t="s">
        <v>190</v>
      </c>
    </row>
    <row r="71" spans="1:5" x14ac:dyDescent="0.25">
      <c r="A71" s="7">
        <v>240</v>
      </c>
      <c r="B71" s="8" t="s">
        <v>191</v>
      </c>
      <c r="D71" s="3">
        <v>226</v>
      </c>
      <c r="E71" s="4" t="s">
        <v>192</v>
      </c>
    </row>
    <row r="72" spans="1:5" x14ac:dyDescent="0.25">
      <c r="A72" s="7">
        <v>242</v>
      </c>
      <c r="B72" s="8" t="s">
        <v>193</v>
      </c>
      <c r="D72" s="3">
        <v>227</v>
      </c>
      <c r="E72" s="4" t="s">
        <v>194</v>
      </c>
    </row>
    <row r="73" spans="1:5" x14ac:dyDescent="0.25">
      <c r="A73" s="7">
        <v>244</v>
      </c>
      <c r="B73" s="8" t="s">
        <v>195</v>
      </c>
      <c r="D73" s="3">
        <v>228</v>
      </c>
      <c r="E73" s="4" t="s">
        <v>196</v>
      </c>
    </row>
    <row r="74" spans="1:5" x14ac:dyDescent="0.25">
      <c r="A74" s="7">
        <v>246</v>
      </c>
      <c r="B74" s="8" t="s">
        <v>197</v>
      </c>
      <c r="D74" s="3">
        <v>230</v>
      </c>
      <c r="E74" s="4" t="s">
        <v>198</v>
      </c>
    </row>
    <row r="75" spans="1:5" x14ac:dyDescent="0.25">
      <c r="A75" s="7">
        <v>248</v>
      </c>
      <c r="B75" s="8" t="s">
        <v>199</v>
      </c>
      <c r="D75" s="3">
        <v>232</v>
      </c>
      <c r="E75" s="4" t="s">
        <v>200</v>
      </c>
    </row>
    <row r="76" spans="1:5" x14ac:dyDescent="0.25">
      <c r="A76" s="7">
        <v>250</v>
      </c>
      <c r="B76" s="8" t="s">
        <v>201</v>
      </c>
      <c r="D76" s="3">
        <v>234</v>
      </c>
      <c r="E76" s="4" t="s">
        <v>202</v>
      </c>
    </row>
    <row r="77" spans="1:5" x14ac:dyDescent="0.25">
      <c r="A77" s="7">
        <v>252</v>
      </c>
      <c r="B77" s="8" t="s">
        <v>203</v>
      </c>
      <c r="D77" s="3">
        <v>236</v>
      </c>
      <c r="E77" s="4" t="s">
        <v>204</v>
      </c>
    </row>
    <row r="78" spans="1:5" x14ac:dyDescent="0.25">
      <c r="A78" s="7">
        <v>254</v>
      </c>
      <c r="B78" s="8" t="s">
        <v>205</v>
      </c>
      <c r="D78" s="3">
        <v>238</v>
      </c>
      <c r="E78" s="4" t="s">
        <v>206</v>
      </c>
    </row>
    <row r="79" spans="1:5" x14ac:dyDescent="0.25">
      <c r="A79" s="7">
        <v>256</v>
      </c>
      <c r="B79" s="8" t="s">
        <v>207</v>
      </c>
      <c r="D79" s="3">
        <v>240</v>
      </c>
      <c r="E79" s="4" t="s">
        <v>208</v>
      </c>
    </row>
    <row r="80" spans="1:5" x14ac:dyDescent="0.25">
      <c r="A80" s="7">
        <v>258</v>
      </c>
      <c r="B80" s="8" t="s">
        <v>209</v>
      </c>
      <c r="D80" s="3">
        <v>242</v>
      </c>
      <c r="E80" s="4" t="s">
        <v>210</v>
      </c>
    </row>
    <row r="81" spans="1:5" x14ac:dyDescent="0.25">
      <c r="A81" s="7">
        <v>260</v>
      </c>
      <c r="B81" s="8" t="s">
        <v>211</v>
      </c>
      <c r="D81" s="3">
        <v>244</v>
      </c>
      <c r="E81" s="4" t="s">
        <v>212</v>
      </c>
    </row>
    <row r="82" spans="1:5" x14ac:dyDescent="0.25">
      <c r="A82" s="7">
        <v>262</v>
      </c>
      <c r="B82" s="8" t="s">
        <v>213</v>
      </c>
      <c r="D82" s="3">
        <v>246</v>
      </c>
      <c r="E82" s="4" t="s">
        <v>214</v>
      </c>
    </row>
    <row r="83" spans="1:5" x14ac:dyDescent="0.25">
      <c r="A83" s="7">
        <v>264</v>
      </c>
      <c r="B83" s="8" t="s">
        <v>215</v>
      </c>
      <c r="D83" s="3">
        <v>248</v>
      </c>
      <c r="E83" s="4" t="s">
        <v>216</v>
      </c>
    </row>
    <row r="84" spans="1:5" x14ac:dyDescent="0.25">
      <c r="A84" s="7">
        <v>266</v>
      </c>
      <c r="B84" s="8" t="s">
        <v>217</v>
      </c>
      <c r="D84" s="3">
        <v>250</v>
      </c>
      <c r="E84" s="4" t="s">
        <v>218</v>
      </c>
    </row>
    <row r="85" spans="1:5" x14ac:dyDescent="0.25">
      <c r="A85" s="7">
        <v>268</v>
      </c>
      <c r="B85" s="8" t="s">
        <v>219</v>
      </c>
      <c r="D85" s="3">
        <v>252</v>
      </c>
      <c r="E85" s="4" t="s">
        <v>220</v>
      </c>
    </row>
    <row r="86" spans="1:5" x14ac:dyDescent="0.25">
      <c r="A86" s="9">
        <v>270</v>
      </c>
      <c r="B86" s="8" t="s">
        <v>221</v>
      </c>
      <c r="D86" s="3">
        <v>254</v>
      </c>
      <c r="E86" s="4" t="s">
        <v>641</v>
      </c>
    </row>
    <row r="87" spans="1:5" x14ac:dyDescent="0.25">
      <c r="A87" s="7">
        <v>272</v>
      </c>
      <c r="B87" s="8" t="s">
        <v>222</v>
      </c>
      <c r="D87" s="3">
        <v>256</v>
      </c>
      <c r="E87" s="4" t="s">
        <v>223</v>
      </c>
    </row>
    <row r="88" spans="1:5" x14ac:dyDescent="0.25">
      <c r="A88" s="7">
        <v>274</v>
      </c>
      <c r="B88" s="8" t="s">
        <v>224</v>
      </c>
      <c r="D88" s="3">
        <v>258</v>
      </c>
      <c r="E88" s="4" t="s">
        <v>225</v>
      </c>
    </row>
    <row r="89" spans="1:5" x14ac:dyDescent="0.25">
      <c r="A89" s="7" t="s">
        <v>226</v>
      </c>
      <c r="B89" s="8" t="s">
        <v>227</v>
      </c>
      <c r="D89" s="3">
        <v>260</v>
      </c>
      <c r="E89" s="4" t="s">
        <v>228</v>
      </c>
    </row>
    <row r="90" spans="1:5" x14ac:dyDescent="0.25">
      <c r="A90" s="7">
        <v>276</v>
      </c>
      <c r="B90" s="8" t="s">
        <v>229</v>
      </c>
      <c r="D90" s="3">
        <v>262</v>
      </c>
      <c r="E90" s="4" t="s">
        <v>230</v>
      </c>
    </row>
    <row r="91" spans="1:5" x14ac:dyDescent="0.25">
      <c r="A91" s="7">
        <v>278</v>
      </c>
      <c r="B91" s="8" t="s">
        <v>231</v>
      </c>
      <c r="D91" s="3">
        <v>264</v>
      </c>
      <c r="E91" s="4" t="s">
        <v>232</v>
      </c>
    </row>
    <row r="92" spans="1:5" x14ac:dyDescent="0.25">
      <c r="A92" s="7">
        <v>280</v>
      </c>
      <c r="B92" s="8" t="s">
        <v>233</v>
      </c>
      <c r="D92" s="3">
        <v>266</v>
      </c>
      <c r="E92" s="4" t="s">
        <v>234</v>
      </c>
    </row>
    <row r="93" spans="1:5" x14ac:dyDescent="0.25">
      <c r="A93" s="7">
        <v>282</v>
      </c>
      <c r="B93" s="8" t="s">
        <v>235</v>
      </c>
      <c r="D93" s="3">
        <v>268</v>
      </c>
      <c r="E93" s="4" t="s">
        <v>236</v>
      </c>
    </row>
    <row r="94" spans="1:5" x14ac:dyDescent="0.25">
      <c r="A94" s="7">
        <v>284</v>
      </c>
      <c r="B94" s="8" t="s">
        <v>237</v>
      </c>
      <c r="D94" s="3">
        <v>270</v>
      </c>
      <c r="E94" s="4" t="s">
        <v>238</v>
      </c>
    </row>
    <row r="95" spans="1:5" x14ac:dyDescent="0.25">
      <c r="A95" s="7">
        <v>286</v>
      </c>
      <c r="B95" s="8" t="s">
        <v>239</v>
      </c>
      <c r="D95" s="3">
        <v>272</v>
      </c>
      <c r="E95" s="4" t="s">
        <v>240</v>
      </c>
    </row>
    <row r="96" spans="1:5" x14ac:dyDescent="0.25">
      <c r="A96" s="7">
        <v>288</v>
      </c>
      <c r="B96" s="8" t="s">
        <v>241</v>
      </c>
      <c r="D96" s="3">
        <v>274</v>
      </c>
      <c r="E96" s="4" t="s">
        <v>242</v>
      </c>
    </row>
    <row r="97" spans="1:5" x14ac:dyDescent="0.25">
      <c r="A97" s="7">
        <v>289</v>
      </c>
      <c r="B97" s="8" t="s">
        <v>640</v>
      </c>
      <c r="D97" s="3">
        <v>276</v>
      </c>
      <c r="E97" s="4" t="s">
        <v>243</v>
      </c>
    </row>
    <row r="98" spans="1:5" x14ac:dyDescent="0.25">
      <c r="A98" s="7">
        <v>290</v>
      </c>
      <c r="B98" s="8" t="s">
        <v>244</v>
      </c>
      <c r="D98" s="3">
        <v>278</v>
      </c>
      <c r="E98" s="4" t="s">
        <v>245</v>
      </c>
    </row>
    <row r="99" spans="1:5" x14ac:dyDescent="0.25">
      <c r="A99" s="7">
        <v>292</v>
      </c>
      <c r="B99" s="8" t="s">
        <v>246</v>
      </c>
      <c r="D99" s="3">
        <v>600</v>
      </c>
      <c r="E99" s="4" t="s">
        <v>247</v>
      </c>
    </row>
    <row r="100" spans="1:5" x14ac:dyDescent="0.25">
      <c r="A100" s="7">
        <v>294</v>
      </c>
      <c r="B100" s="8" t="s">
        <v>248</v>
      </c>
      <c r="D100" s="3">
        <v>601</v>
      </c>
      <c r="E100" s="4" t="s">
        <v>249</v>
      </c>
    </row>
    <row r="101" spans="1:5" x14ac:dyDescent="0.25">
      <c r="A101" s="7">
        <v>296</v>
      </c>
      <c r="B101" s="8" t="s">
        <v>250</v>
      </c>
      <c r="D101" s="3">
        <v>280</v>
      </c>
      <c r="E101" s="4" t="s">
        <v>251</v>
      </c>
    </row>
    <row r="102" spans="1:5" x14ac:dyDescent="0.25">
      <c r="A102" s="7">
        <v>298</v>
      </c>
      <c r="B102" s="8" t="s">
        <v>252</v>
      </c>
      <c r="D102" s="3">
        <v>282</v>
      </c>
      <c r="E102" s="4" t="s">
        <v>253</v>
      </c>
    </row>
    <row r="103" spans="1:5" x14ac:dyDescent="0.25">
      <c r="A103" s="7">
        <v>300</v>
      </c>
      <c r="B103" s="8" t="s">
        <v>254</v>
      </c>
      <c r="D103" s="3">
        <v>284</v>
      </c>
      <c r="E103" s="4" t="s">
        <v>255</v>
      </c>
    </row>
    <row r="104" spans="1:5" x14ac:dyDescent="0.25">
      <c r="A104" s="7">
        <v>302</v>
      </c>
      <c r="B104" s="8" t="s">
        <v>256</v>
      </c>
      <c r="D104" s="3">
        <v>286</v>
      </c>
      <c r="E104" s="4" t="s">
        <v>257</v>
      </c>
    </row>
    <row r="105" spans="1:5" x14ac:dyDescent="0.25">
      <c r="A105" s="7">
        <v>304</v>
      </c>
      <c r="B105" s="8" t="s">
        <v>258</v>
      </c>
      <c r="D105" s="3">
        <v>288</v>
      </c>
      <c r="E105" s="4" t="s">
        <v>259</v>
      </c>
    </row>
    <row r="106" spans="1:5" x14ac:dyDescent="0.25">
      <c r="A106" s="7">
        <v>306</v>
      </c>
      <c r="B106" s="8" t="s">
        <v>260</v>
      </c>
      <c r="D106" s="3">
        <v>290</v>
      </c>
      <c r="E106" s="4" t="s">
        <v>261</v>
      </c>
    </row>
    <row r="107" spans="1:5" x14ac:dyDescent="0.25">
      <c r="A107" s="7">
        <v>308</v>
      </c>
      <c r="B107" s="8" t="s">
        <v>262</v>
      </c>
      <c r="D107" s="3">
        <v>292</v>
      </c>
      <c r="E107" s="4" t="s">
        <v>263</v>
      </c>
    </row>
    <row r="108" spans="1:5" x14ac:dyDescent="0.25">
      <c r="A108" s="7">
        <v>310</v>
      </c>
      <c r="B108" s="8" t="s">
        <v>264</v>
      </c>
      <c r="D108" s="3">
        <v>294</v>
      </c>
      <c r="E108" s="4" t="s">
        <v>265</v>
      </c>
    </row>
    <row r="109" spans="1:5" x14ac:dyDescent="0.25">
      <c r="A109" s="7">
        <v>312</v>
      </c>
      <c r="B109" s="8" t="s">
        <v>266</v>
      </c>
      <c r="D109" s="3">
        <v>296</v>
      </c>
      <c r="E109" s="4" t="s">
        <v>267</v>
      </c>
    </row>
    <row r="110" spans="1:5" x14ac:dyDescent="0.25">
      <c r="A110" s="7">
        <v>314</v>
      </c>
      <c r="B110" s="8" t="s">
        <v>268</v>
      </c>
      <c r="D110" s="3">
        <v>298</v>
      </c>
      <c r="E110" s="4" t="s">
        <v>269</v>
      </c>
    </row>
    <row r="111" spans="1:5" x14ac:dyDescent="0.25">
      <c r="A111" s="7">
        <v>315</v>
      </c>
      <c r="B111" s="8" t="s">
        <v>270</v>
      </c>
      <c r="D111" s="3">
        <v>300</v>
      </c>
      <c r="E111" s="4" t="s">
        <v>271</v>
      </c>
    </row>
    <row r="112" spans="1:5" x14ac:dyDescent="0.25">
      <c r="A112" s="7">
        <v>316</v>
      </c>
      <c r="B112" s="8" t="s">
        <v>272</v>
      </c>
      <c r="D112" s="3">
        <v>302</v>
      </c>
      <c r="E112" s="4" t="s">
        <v>273</v>
      </c>
    </row>
    <row r="113" spans="1:5" x14ac:dyDescent="0.25">
      <c r="A113" s="7">
        <v>318</v>
      </c>
      <c r="B113" s="8" t="s">
        <v>274</v>
      </c>
      <c r="D113" s="3">
        <v>304</v>
      </c>
      <c r="E113" s="4" t="s">
        <v>275</v>
      </c>
    </row>
    <row r="114" spans="1:5" x14ac:dyDescent="0.25">
      <c r="A114" s="7">
        <v>320</v>
      </c>
      <c r="B114" s="8" t="s">
        <v>276</v>
      </c>
      <c r="D114" s="3">
        <v>306</v>
      </c>
      <c r="E114" s="4" t="s">
        <v>277</v>
      </c>
    </row>
    <row r="115" spans="1:5" x14ac:dyDescent="0.25">
      <c r="A115" s="7">
        <v>322</v>
      </c>
      <c r="B115" s="8" t="s">
        <v>278</v>
      </c>
      <c r="D115" s="3">
        <v>308</v>
      </c>
      <c r="E115" s="4" t="s">
        <v>279</v>
      </c>
    </row>
    <row r="116" spans="1:5" x14ac:dyDescent="0.25">
      <c r="A116" s="7">
        <v>324</v>
      </c>
      <c r="B116" s="8" t="s">
        <v>280</v>
      </c>
      <c r="D116" s="3">
        <v>310</v>
      </c>
      <c r="E116" s="4" t="s">
        <v>281</v>
      </c>
    </row>
    <row r="117" spans="1:5" x14ac:dyDescent="0.25">
      <c r="A117" s="7">
        <v>357</v>
      </c>
      <c r="B117" s="8" t="s">
        <v>282</v>
      </c>
      <c r="D117" s="3">
        <v>312</v>
      </c>
      <c r="E117" s="4" t="s">
        <v>283</v>
      </c>
    </row>
    <row r="118" spans="1:5" x14ac:dyDescent="0.25">
      <c r="A118" s="7">
        <v>358</v>
      </c>
      <c r="B118" s="8" t="s">
        <v>284</v>
      </c>
      <c r="D118" s="3">
        <v>314</v>
      </c>
      <c r="E118" s="4" t="s">
        <v>285</v>
      </c>
    </row>
    <row r="119" spans="1:5" x14ac:dyDescent="0.25">
      <c r="A119" s="7">
        <v>326</v>
      </c>
      <c r="B119" s="8" t="s">
        <v>286</v>
      </c>
      <c r="D119" s="3">
        <v>316</v>
      </c>
      <c r="E119" s="4" t="s">
        <v>287</v>
      </c>
    </row>
    <row r="120" spans="1:5" x14ac:dyDescent="0.25">
      <c r="A120" s="7">
        <v>328</v>
      </c>
      <c r="B120" s="8" t="s">
        <v>288</v>
      </c>
      <c r="D120" s="3">
        <v>318</v>
      </c>
      <c r="E120" s="4" t="s">
        <v>289</v>
      </c>
    </row>
    <row r="121" spans="1:5" x14ac:dyDescent="0.25">
      <c r="A121" s="7">
        <v>330</v>
      </c>
      <c r="B121" s="8" t="s">
        <v>290</v>
      </c>
      <c r="D121" s="3">
        <v>320</v>
      </c>
      <c r="E121" s="4" t="s">
        <v>291</v>
      </c>
    </row>
    <row r="122" spans="1:5" x14ac:dyDescent="0.25">
      <c r="A122" s="10">
        <v>331</v>
      </c>
      <c r="B122" s="8" t="s">
        <v>292</v>
      </c>
      <c r="D122" s="3">
        <v>322</v>
      </c>
      <c r="E122" s="4" t="s">
        <v>293</v>
      </c>
    </row>
    <row r="123" spans="1:5" x14ac:dyDescent="0.25">
      <c r="A123" s="7">
        <v>332</v>
      </c>
      <c r="B123" s="8" t="s">
        <v>294</v>
      </c>
      <c r="D123" s="3">
        <v>324</v>
      </c>
      <c r="E123" s="4" t="s">
        <v>295</v>
      </c>
    </row>
    <row r="124" spans="1:5" x14ac:dyDescent="0.25">
      <c r="A124" s="7">
        <v>334</v>
      </c>
      <c r="B124" s="8" t="s">
        <v>296</v>
      </c>
      <c r="D124" s="3">
        <v>326</v>
      </c>
      <c r="E124" s="4" t="s">
        <v>297</v>
      </c>
    </row>
    <row r="125" spans="1:5" x14ac:dyDescent="0.25">
      <c r="A125" s="7">
        <v>336</v>
      </c>
      <c r="B125" s="8" t="s">
        <v>298</v>
      </c>
      <c r="D125" s="3">
        <v>328</v>
      </c>
      <c r="E125" s="4" t="s">
        <v>299</v>
      </c>
    </row>
    <row r="126" spans="1:5" x14ac:dyDescent="0.25">
      <c r="A126" s="7">
        <v>338</v>
      </c>
      <c r="B126" s="8" t="s">
        <v>300</v>
      </c>
      <c r="D126" s="3">
        <v>330</v>
      </c>
      <c r="E126" s="4" t="s">
        <v>301</v>
      </c>
    </row>
    <row r="127" spans="1:5" x14ac:dyDescent="0.25">
      <c r="A127" s="7">
        <v>340</v>
      </c>
      <c r="B127" s="8" t="s">
        <v>302</v>
      </c>
      <c r="D127" s="3">
        <v>332</v>
      </c>
      <c r="E127" s="4" t="s">
        <v>303</v>
      </c>
    </row>
    <row r="128" spans="1:5" x14ac:dyDescent="0.25">
      <c r="A128" s="7">
        <v>342</v>
      </c>
      <c r="B128" s="8" t="s">
        <v>304</v>
      </c>
      <c r="D128" s="3">
        <v>334</v>
      </c>
      <c r="E128" s="4" t="s">
        <v>305</v>
      </c>
    </row>
    <row r="129" spans="1:5" x14ac:dyDescent="0.25">
      <c r="A129" s="7">
        <v>344</v>
      </c>
      <c r="B129" s="8" t="s">
        <v>306</v>
      </c>
      <c r="D129" s="3">
        <v>336</v>
      </c>
      <c r="E129" s="4" t="s">
        <v>307</v>
      </c>
    </row>
    <row r="130" spans="1:5" x14ac:dyDescent="0.25">
      <c r="A130" s="7">
        <v>346</v>
      </c>
      <c r="B130" s="8" t="s">
        <v>308</v>
      </c>
      <c r="D130" s="3">
        <v>338</v>
      </c>
      <c r="E130" s="4" t="s">
        <v>309</v>
      </c>
    </row>
    <row r="131" spans="1:5" x14ac:dyDescent="0.25">
      <c r="A131" s="7">
        <v>348</v>
      </c>
      <c r="B131" s="8" t="s">
        <v>310</v>
      </c>
      <c r="D131" s="3">
        <v>340</v>
      </c>
      <c r="E131" s="4" t="s">
        <v>311</v>
      </c>
    </row>
    <row r="132" spans="1:5" x14ac:dyDescent="0.25">
      <c r="A132" s="7">
        <v>350</v>
      </c>
      <c r="B132" s="8" t="s">
        <v>312</v>
      </c>
      <c r="D132" s="3">
        <v>342</v>
      </c>
      <c r="E132" s="4" t="s">
        <v>313</v>
      </c>
    </row>
    <row r="133" spans="1:5" x14ac:dyDescent="0.25">
      <c r="A133" s="7">
        <v>352</v>
      </c>
      <c r="B133" s="8" t="s">
        <v>314</v>
      </c>
      <c r="D133" s="3">
        <v>344</v>
      </c>
      <c r="E133" s="4" t="s">
        <v>315</v>
      </c>
    </row>
    <row r="134" spans="1:5" x14ac:dyDescent="0.25">
      <c r="A134" s="7">
        <v>354</v>
      </c>
      <c r="B134" s="8" t="s">
        <v>316</v>
      </c>
      <c r="D134" s="3">
        <v>346</v>
      </c>
      <c r="E134" s="4" t="s">
        <v>317</v>
      </c>
    </row>
    <row r="135" spans="1:5" x14ac:dyDescent="0.25">
      <c r="A135" s="7">
        <v>356</v>
      </c>
      <c r="B135" s="8" t="s">
        <v>318</v>
      </c>
      <c r="D135" s="3">
        <v>348</v>
      </c>
      <c r="E135" s="4" t="s">
        <v>319</v>
      </c>
    </row>
    <row r="136" spans="1:5" x14ac:dyDescent="0.25">
      <c r="A136" s="7">
        <v>400</v>
      </c>
      <c r="B136" s="8" t="s">
        <v>320</v>
      </c>
      <c r="D136" s="3">
        <v>350</v>
      </c>
      <c r="E136" s="4" t="s">
        <v>321</v>
      </c>
    </row>
    <row r="137" spans="1:5" x14ac:dyDescent="0.25">
      <c r="A137" s="7">
        <v>402</v>
      </c>
      <c r="B137" s="8" t="s">
        <v>322</v>
      </c>
      <c r="D137" s="3">
        <v>352</v>
      </c>
      <c r="E137" s="4" t="s">
        <v>323</v>
      </c>
    </row>
    <row r="138" spans="1:5" x14ac:dyDescent="0.25">
      <c r="A138" s="7">
        <v>403</v>
      </c>
      <c r="B138" s="8" t="s">
        <v>324</v>
      </c>
      <c r="D138" s="3">
        <v>353</v>
      </c>
      <c r="E138" s="4" t="s">
        <v>325</v>
      </c>
    </row>
    <row r="139" spans="1:5" x14ac:dyDescent="0.25">
      <c r="A139" s="7">
        <v>404</v>
      </c>
      <c r="B139" s="8" t="s">
        <v>326</v>
      </c>
      <c r="D139" s="3">
        <v>354</v>
      </c>
      <c r="E139" s="4" t="s">
        <v>327</v>
      </c>
    </row>
    <row r="140" spans="1:5" x14ac:dyDescent="0.25">
      <c r="A140" s="7">
        <v>406</v>
      </c>
      <c r="B140" s="8" t="s">
        <v>328</v>
      </c>
      <c r="D140" s="3">
        <v>356</v>
      </c>
      <c r="E140" s="4" t="s">
        <v>329</v>
      </c>
    </row>
    <row r="141" spans="1:5" x14ac:dyDescent="0.25">
      <c r="A141" s="7">
        <v>408</v>
      </c>
      <c r="B141" s="8" t="s">
        <v>330</v>
      </c>
      <c r="D141" s="3">
        <v>358</v>
      </c>
      <c r="E141" s="4" t="s">
        <v>331</v>
      </c>
    </row>
    <row r="142" spans="1:5" x14ac:dyDescent="0.25">
      <c r="A142" s="7">
        <v>410</v>
      </c>
      <c r="B142" s="8" t="s">
        <v>332</v>
      </c>
      <c r="D142" s="3">
        <v>360</v>
      </c>
      <c r="E142" s="4" t="s">
        <v>333</v>
      </c>
    </row>
    <row r="143" spans="1:5" x14ac:dyDescent="0.25">
      <c r="A143" s="7">
        <v>412</v>
      </c>
      <c r="B143" s="8" t="s">
        <v>334</v>
      </c>
      <c r="D143" s="3">
        <v>362</v>
      </c>
      <c r="E143" s="4" t="s">
        <v>335</v>
      </c>
    </row>
    <row r="144" spans="1:5" x14ac:dyDescent="0.25">
      <c r="A144" s="7">
        <v>414</v>
      </c>
      <c r="B144" s="8" t="s">
        <v>336</v>
      </c>
      <c r="D144" s="3">
        <v>364</v>
      </c>
      <c r="E144" s="4" t="s">
        <v>337</v>
      </c>
    </row>
    <row r="145" spans="1:5" x14ac:dyDescent="0.25">
      <c r="A145" s="7">
        <v>416</v>
      </c>
      <c r="B145" s="8" t="s">
        <v>338</v>
      </c>
      <c r="D145" s="3">
        <v>366</v>
      </c>
      <c r="E145" s="4" t="s">
        <v>339</v>
      </c>
    </row>
    <row r="146" spans="1:5" x14ac:dyDescent="0.25">
      <c r="A146" s="7">
        <v>418</v>
      </c>
      <c r="B146" s="8" t="s">
        <v>340</v>
      </c>
      <c r="D146" s="3">
        <v>368</v>
      </c>
      <c r="E146" s="4" t="s">
        <v>341</v>
      </c>
    </row>
    <row r="147" spans="1:5" x14ac:dyDescent="0.25">
      <c r="A147" s="7">
        <v>420</v>
      </c>
      <c r="B147" s="8" t="s">
        <v>342</v>
      </c>
      <c r="D147" s="3">
        <v>370</v>
      </c>
      <c r="E147" s="4" t="s">
        <v>343</v>
      </c>
    </row>
    <row r="148" spans="1:5" x14ac:dyDescent="0.25">
      <c r="A148" s="7">
        <v>421</v>
      </c>
      <c r="B148" s="8" t="s">
        <v>344</v>
      </c>
      <c r="D148" s="3">
        <v>371</v>
      </c>
      <c r="E148" s="4" t="s">
        <v>345</v>
      </c>
    </row>
    <row r="149" spans="1:5" x14ac:dyDescent="0.25">
      <c r="A149" s="7">
        <v>422</v>
      </c>
      <c r="B149" s="8" t="s">
        <v>346</v>
      </c>
      <c r="D149" s="3">
        <v>372</v>
      </c>
      <c r="E149" s="4" t="s">
        <v>347</v>
      </c>
    </row>
    <row r="150" spans="1:5" x14ac:dyDescent="0.25">
      <c r="A150" s="7">
        <v>424</v>
      </c>
      <c r="B150" s="8" t="s">
        <v>348</v>
      </c>
      <c r="D150" s="3">
        <v>373</v>
      </c>
      <c r="E150" s="4" t="s">
        <v>349</v>
      </c>
    </row>
    <row r="151" spans="1:5" x14ac:dyDescent="0.25">
      <c r="A151" s="7">
        <v>426</v>
      </c>
      <c r="B151" s="8" t="s">
        <v>350</v>
      </c>
      <c r="D151" s="3">
        <v>374</v>
      </c>
      <c r="E151" s="4" t="s">
        <v>351</v>
      </c>
    </row>
    <row r="152" spans="1:5" x14ac:dyDescent="0.25">
      <c r="A152" s="7">
        <v>428</v>
      </c>
      <c r="B152" s="8" t="s">
        <v>352</v>
      </c>
      <c r="D152" s="3">
        <v>376</v>
      </c>
      <c r="E152" s="4" t="s">
        <v>353</v>
      </c>
    </row>
    <row r="153" spans="1:5" x14ac:dyDescent="0.25">
      <c r="A153" s="7">
        <v>430</v>
      </c>
      <c r="B153" s="8" t="s">
        <v>354</v>
      </c>
      <c r="D153" s="3">
        <v>377</v>
      </c>
      <c r="E153" s="4" t="s">
        <v>355</v>
      </c>
    </row>
    <row r="154" spans="1:5" x14ac:dyDescent="0.25">
      <c r="A154" s="7">
        <v>432</v>
      </c>
      <c r="B154" s="8" t="s">
        <v>356</v>
      </c>
      <c r="D154" s="3">
        <v>378</v>
      </c>
      <c r="E154" s="4" t="s">
        <v>357</v>
      </c>
    </row>
    <row r="155" spans="1:5" x14ac:dyDescent="0.25">
      <c r="A155" s="7">
        <v>434</v>
      </c>
      <c r="B155" s="8" t="s">
        <v>358</v>
      </c>
      <c r="D155" s="3">
        <v>380</v>
      </c>
      <c r="E155" s="4" t="s">
        <v>359</v>
      </c>
    </row>
    <row r="156" spans="1:5" x14ac:dyDescent="0.25">
      <c r="A156" s="7">
        <v>436</v>
      </c>
      <c r="B156" s="8" t="s">
        <v>360</v>
      </c>
      <c r="D156" s="3">
        <v>382</v>
      </c>
      <c r="E156" s="4" t="s">
        <v>361</v>
      </c>
    </row>
    <row r="157" spans="1:5" x14ac:dyDescent="0.25">
      <c r="A157" s="7">
        <v>438</v>
      </c>
      <c r="B157" s="8" t="s">
        <v>362</v>
      </c>
      <c r="D157" s="3">
        <v>384</v>
      </c>
      <c r="E157" s="4" t="s">
        <v>363</v>
      </c>
    </row>
    <row r="158" spans="1:5" x14ac:dyDescent="0.25">
      <c r="A158" s="7">
        <v>440</v>
      </c>
      <c r="B158" s="8" t="s">
        <v>364</v>
      </c>
      <c r="D158" s="3">
        <v>386</v>
      </c>
      <c r="E158" s="4" t="s">
        <v>365</v>
      </c>
    </row>
    <row r="159" spans="1:5" x14ac:dyDescent="0.25">
      <c r="A159" s="7">
        <v>441</v>
      </c>
      <c r="B159" s="8" t="s">
        <v>366</v>
      </c>
      <c r="D159" s="3">
        <v>388</v>
      </c>
      <c r="E159" s="4" t="s">
        <v>367</v>
      </c>
    </row>
    <row r="160" spans="1:5" x14ac:dyDescent="0.25">
      <c r="A160" s="7">
        <v>442</v>
      </c>
      <c r="B160" s="8" t="s">
        <v>368</v>
      </c>
      <c r="D160" s="11"/>
      <c r="E160" s="11"/>
    </row>
    <row r="161" spans="1:5" x14ac:dyDescent="0.25">
      <c r="A161" s="7">
        <v>444</v>
      </c>
      <c r="B161" s="8" t="s">
        <v>369</v>
      </c>
      <c r="D161" s="3">
        <v>390</v>
      </c>
      <c r="E161" s="4" t="s">
        <v>370</v>
      </c>
    </row>
    <row r="162" spans="1:5" x14ac:dyDescent="0.25">
      <c r="A162" s="7">
        <v>446</v>
      </c>
      <c r="B162" s="8" t="s">
        <v>371</v>
      </c>
      <c r="D162" s="3">
        <v>392</v>
      </c>
      <c r="E162" s="4" t="s">
        <v>372</v>
      </c>
    </row>
    <row r="163" spans="1:5" x14ac:dyDescent="0.25">
      <c r="A163" s="7">
        <v>448</v>
      </c>
      <c r="B163" s="8" t="s">
        <v>373</v>
      </c>
      <c r="D163" s="3">
        <v>394</v>
      </c>
      <c r="E163" s="4" t="s">
        <v>374</v>
      </c>
    </row>
    <row r="164" spans="1:5" x14ac:dyDescent="0.25">
      <c r="A164" s="7">
        <v>449</v>
      </c>
      <c r="B164" s="8" t="s">
        <v>375</v>
      </c>
      <c r="D164" s="3">
        <v>396</v>
      </c>
      <c r="E164" s="4" t="s">
        <v>376</v>
      </c>
    </row>
    <row r="165" spans="1:5" x14ac:dyDescent="0.25">
      <c r="A165" s="7">
        <v>450</v>
      </c>
      <c r="B165" s="8" t="s">
        <v>377</v>
      </c>
      <c r="D165" s="3">
        <v>398</v>
      </c>
      <c r="E165" s="4" t="s">
        <v>378</v>
      </c>
    </row>
    <row r="166" spans="1:5" x14ac:dyDescent="0.25">
      <c r="A166" s="7">
        <v>451</v>
      </c>
      <c r="B166" s="8" t="s">
        <v>379</v>
      </c>
      <c r="D166" s="3">
        <v>400</v>
      </c>
      <c r="E166" s="4" t="s">
        <v>380</v>
      </c>
    </row>
    <row r="167" spans="1:5" x14ac:dyDescent="0.25">
      <c r="A167" s="7">
        <v>500</v>
      </c>
      <c r="B167" s="8" t="s">
        <v>34</v>
      </c>
      <c r="D167" s="3">
        <v>402</v>
      </c>
      <c r="E167" s="4" t="s">
        <v>381</v>
      </c>
    </row>
    <row r="168" spans="1:5" x14ac:dyDescent="0.25">
      <c r="A168" s="7">
        <v>502</v>
      </c>
      <c r="B168" s="8" t="s">
        <v>37</v>
      </c>
      <c r="D168" s="3">
        <v>404</v>
      </c>
      <c r="E168" s="4" t="s">
        <v>382</v>
      </c>
    </row>
    <row r="169" spans="1:5" x14ac:dyDescent="0.25">
      <c r="A169" s="7">
        <v>504</v>
      </c>
      <c r="B169" s="8" t="s">
        <v>40</v>
      </c>
      <c r="D169" s="3">
        <v>406</v>
      </c>
      <c r="E169" s="4" t="s">
        <v>383</v>
      </c>
    </row>
    <row r="170" spans="1:5" x14ac:dyDescent="0.25">
      <c r="A170" s="7">
        <v>505</v>
      </c>
      <c r="B170" s="8" t="s">
        <v>384</v>
      </c>
      <c r="D170" s="3">
        <v>408</v>
      </c>
      <c r="E170" s="4" t="s">
        <v>385</v>
      </c>
    </row>
    <row r="171" spans="1:5" x14ac:dyDescent="0.25">
      <c r="A171" s="7">
        <v>506</v>
      </c>
      <c r="B171" s="8" t="s">
        <v>386</v>
      </c>
      <c r="D171" s="3">
        <v>410</v>
      </c>
      <c r="E171" s="4" t="s">
        <v>387</v>
      </c>
    </row>
    <row r="172" spans="1:5" x14ac:dyDescent="0.25">
      <c r="A172" s="7">
        <v>507</v>
      </c>
      <c r="B172" s="8" t="s">
        <v>388</v>
      </c>
      <c r="D172" s="3">
        <v>412</v>
      </c>
      <c r="E172" s="4" t="s">
        <v>389</v>
      </c>
    </row>
    <row r="173" spans="1:5" x14ac:dyDescent="0.25">
      <c r="A173" s="7">
        <v>508</v>
      </c>
      <c r="B173" s="8" t="s">
        <v>43</v>
      </c>
      <c r="D173" s="3">
        <v>413</v>
      </c>
      <c r="E173" s="4" t="s">
        <v>390</v>
      </c>
    </row>
    <row r="174" spans="1:5" x14ac:dyDescent="0.25">
      <c r="A174" s="7">
        <v>510</v>
      </c>
      <c r="B174" s="8" t="s">
        <v>46</v>
      </c>
      <c r="D174" s="3">
        <v>414</v>
      </c>
      <c r="E174" s="4" t="s">
        <v>391</v>
      </c>
    </row>
    <row r="175" spans="1:5" x14ac:dyDescent="0.25">
      <c r="A175" s="7">
        <v>512</v>
      </c>
      <c r="B175" s="8" t="s">
        <v>49</v>
      </c>
      <c r="D175" s="3">
        <v>416</v>
      </c>
      <c r="E175" s="4" t="s">
        <v>392</v>
      </c>
    </row>
    <row r="176" spans="1:5" x14ac:dyDescent="0.25">
      <c r="A176" s="7">
        <v>514</v>
      </c>
      <c r="B176" s="8" t="s">
        <v>61</v>
      </c>
      <c r="D176" s="3">
        <v>418</v>
      </c>
      <c r="E176" s="4" t="s">
        <v>393</v>
      </c>
    </row>
    <row r="177" spans="1:5" x14ac:dyDescent="0.25">
      <c r="A177" s="7">
        <v>516</v>
      </c>
      <c r="B177" s="8" t="s">
        <v>64</v>
      </c>
      <c r="D177" s="3">
        <v>420</v>
      </c>
      <c r="E177" s="4" t="s">
        <v>394</v>
      </c>
    </row>
    <row r="178" spans="1:5" x14ac:dyDescent="0.25">
      <c r="A178" s="7">
        <v>518</v>
      </c>
      <c r="B178" s="8" t="s">
        <v>67</v>
      </c>
      <c r="D178" s="3">
        <v>422</v>
      </c>
      <c r="E178" s="4" t="s">
        <v>395</v>
      </c>
    </row>
    <row r="179" spans="1:5" x14ac:dyDescent="0.25">
      <c r="A179" s="7">
        <v>520</v>
      </c>
      <c r="B179" s="8" t="s">
        <v>70</v>
      </c>
      <c r="D179" s="3">
        <v>424</v>
      </c>
      <c r="E179" s="4" t="s">
        <v>396</v>
      </c>
    </row>
    <row r="180" spans="1:5" x14ac:dyDescent="0.25">
      <c r="A180" s="7">
        <v>522</v>
      </c>
      <c r="B180" s="8" t="s">
        <v>76</v>
      </c>
      <c r="D180" s="3">
        <v>426</v>
      </c>
      <c r="E180" s="4" t="s">
        <v>397</v>
      </c>
    </row>
    <row r="181" spans="1:5" x14ac:dyDescent="0.25">
      <c r="A181" s="7">
        <v>524</v>
      </c>
      <c r="B181" s="8" t="s">
        <v>79</v>
      </c>
      <c r="D181" s="3">
        <v>428</v>
      </c>
      <c r="E181" s="4" t="s">
        <v>398</v>
      </c>
    </row>
    <row r="182" spans="1:5" x14ac:dyDescent="0.25">
      <c r="A182" s="7">
        <v>528</v>
      </c>
      <c r="B182" s="8" t="s">
        <v>399</v>
      </c>
      <c r="D182" s="3">
        <v>429</v>
      </c>
      <c r="E182" s="4" t="s">
        <v>400</v>
      </c>
    </row>
    <row r="183" spans="1:5" x14ac:dyDescent="0.25">
      <c r="A183" s="7">
        <v>530</v>
      </c>
      <c r="B183" s="8" t="s">
        <v>401</v>
      </c>
      <c r="D183" s="3">
        <v>430</v>
      </c>
      <c r="E183" s="4" t="s">
        <v>402</v>
      </c>
    </row>
    <row r="184" spans="1:5" x14ac:dyDescent="0.25">
      <c r="A184" s="7">
        <v>532</v>
      </c>
      <c r="B184" s="8" t="s">
        <v>403</v>
      </c>
      <c r="D184" s="3">
        <v>432</v>
      </c>
      <c r="E184" s="4" t="s">
        <v>404</v>
      </c>
    </row>
    <row r="185" spans="1:5" x14ac:dyDescent="0.25">
      <c r="A185" s="7">
        <v>534</v>
      </c>
      <c r="B185" s="8" t="s">
        <v>405</v>
      </c>
      <c r="D185" s="3">
        <v>434</v>
      </c>
      <c r="E185" s="4" t="s">
        <v>406</v>
      </c>
    </row>
    <row r="186" spans="1:5" x14ac:dyDescent="0.25">
      <c r="A186" s="7">
        <v>536</v>
      </c>
      <c r="B186" s="8" t="s">
        <v>407</v>
      </c>
      <c r="D186" s="3">
        <v>436</v>
      </c>
      <c r="E186" s="4" t="s">
        <v>408</v>
      </c>
    </row>
    <row r="187" spans="1:5" x14ac:dyDescent="0.25">
      <c r="A187" s="7">
        <v>538</v>
      </c>
      <c r="B187" s="8" t="s">
        <v>409</v>
      </c>
      <c r="D187" s="3">
        <v>438</v>
      </c>
      <c r="E187" s="4" t="s">
        <v>410</v>
      </c>
    </row>
    <row r="188" spans="1:5" x14ac:dyDescent="0.25">
      <c r="A188" s="7">
        <v>540</v>
      </c>
      <c r="B188" s="8" t="s">
        <v>82</v>
      </c>
      <c r="D188" s="3">
        <v>440</v>
      </c>
      <c r="E188" s="4" t="s">
        <v>411</v>
      </c>
    </row>
    <row r="189" spans="1:5" x14ac:dyDescent="0.25">
      <c r="A189" s="7">
        <v>542</v>
      </c>
      <c r="B189" s="8" t="s">
        <v>85</v>
      </c>
      <c r="D189" s="3">
        <v>442</v>
      </c>
      <c r="E189" s="4" t="s">
        <v>412</v>
      </c>
    </row>
    <row r="190" spans="1:5" x14ac:dyDescent="0.25">
      <c r="A190" s="7">
        <v>544</v>
      </c>
      <c r="B190" s="8" t="s">
        <v>91</v>
      </c>
      <c r="D190" s="3">
        <v>444</v>
      </c>
      <c r="E190" s="4" t="s">
        <v>413</v>
      </c>
    </row>
    <row r="191" spans="1:5" x14ac:dyDescent="0.25">
      <c r="A191" s="7">
        <v>546</v>
      </c>
      <c r="B191" s="8" t="s">
        <v>94</v>
      </c>
      <c r="D191" s="3">
        <v>446</v>
      </c>
      <c r="E191" s="4" t="s">
        <v>414</v>
      </c>
    </row>
    <row r="192" spans="1:5" x14ac:dyDescent="0.25">
      <c r="A192" s="7">
        <v>548</v>
      </c>
      <c r="B192" s="8" t="s">
        <v>97</v>
      </c>
      <c r="D192" s="3">
        <v>448</v>
      </c>
      <c r="E192" s="4" t="s">
        <v>415</v>
      </c>
    </row>
    <row r="193" spans="1:5" x14ac:dyDescent="0.25">
      <c r="A193" s="7">
        <v>550</v>
      </c>
      <c r="B193" s="8" t="s">
        <v>99</v>
      </c>
      <c r="D193" s="3">
        <v>450</v>
      </c>
      <c r="E193" s="4" t="s">
        <v>416</v>
      </c>
    </row>
    <row r="194" spans="1:5" x14ac:dyDescent="0.25">
      <c r="A194" s="7">
        <v>552</v>
      </c>
      <c r="B194" s="8" t="s">
        <v>101</v>
      </c>
      <c r="D194" s="3">
        <v>452</v>
      </c>
      <c r="E194" s="4" t="s">
        <v>417</v>
      </c>
    </row>
    <row r="195" spans="1:5" x14ac:dyDescent="0.25">
      <c r="A195" s="7">
        <v>554</v>
      </c>
      <c r="B195" s="8" t="s">
        <v>109</v>
      </c>
      <c r="D195" s="3">
        <v>454</v>
      </c>
      <c r="E195" s="4" t="s">
        <v>418</v>
      </c>
    </row>
    <row r="196" spans="1:5" x14ac:dyDescent="0.25">
      <c r="A196" s="7">
        <v>556</v>
      </c>
      <c r="B196" s="8" t="s">
        <v>111</v>
      </c>
      <c r="D196" s="3">
        <v>456</v>
      </c>
      <c r="E196" s="4" t="s">
        <v>419</v>
      </c>
    </row>
    <row r="197" spans="1:5" x14ac:dyDescent="0.25">
      <c r="A197" s="7">
        <v>558</v>
      </c>
      <c r="B197" s="8" t="s">
        <v>121</v>
      </c>
      <c r="D197" s="3">
        <v>458</v>
      </c>
      <c r="E197" s="4" t="s">
        <v>420</v>
      </c>
    </row>
    <row r="198" spans="1:5" x14ac:dyDescent="0.25">
      <c r="A198" s="7">
        <v>560</v>
      </c>
      <c r="B198" s="8" t="s">
        <v>421</v>
      </c>
      <c r="D198" s="3">
        <v>460</v>
      </c>
      <c r="E198" s="4" t="s">
        <v>422</v>
      </c>
    </row>
    <row r="199" spans="1:5" x14ac:dyDescent="0.25">
      <c r="A199" s="7">
        <v>562</v>
      </c>
      <c r="B199" s="8" t="s">
        <v>123</v>
      </c>
      <c r="D199" s="3">
        <v>462</v>
      </c>
      <c r="E199" s="4" t="s">
        <v>423</v>
      </c>
    </row>
    <row r="200" spans="1:5" x14ac:dyDescent="0.25">
      <c r="A200" s="7">
        <v>564</v>
      </c>
      <c r="B200" s="8" t="s">
        <v>127</v>
      </c>
      <c r="D200" s="3">
        <v>464</v>
      </c>
      <c r="E200" s="4" t="s">
        <v>424</v>
      </c>
    </row>
    <row r="201" spans="1:5" x14ac:dyDescent="0.25">
      <c r="A201" s="7">
        <v>566</v>
      </c>
      <c r="B201" s="8" t="s">
        <v>129</v>
      </c>
      <c r="D201" s="3">
        <v>466</v>
      </c>
      <c r="E201" s="4" t="s">
        <v>425</v>
      </c>
    </row>
    <row r="202" spans="1:5" x14ac:dyDescent="0.25">
      <c r="A202" s="7">
        <v>568</v>
      </c>
      <c r="B202" s="8" t="s">
        <v>426</v>
      </c>
      <c r="D202" s="3">
        <v>468</v>
      </c>
      <c r="E202" s="4" t="s">
        <v>427</v>
      </c>
    </row>
    <row r="203" spans="1:5" x14ac:dyDescent="0.25">
      <c r="A203" s="7">
        <v>570</v>
      </c>
      <c r="B203" s="8" t="s">
        <v>131</v>
      </c>
      <c r="D203" s="3">
        <v>470</v>
      </c>
      <c r="E203" s="4" t="s">
        <v>428</v>
      </c>
    </row>
    <row r="204" spans="1:5" x14ac:dyDescent="0.25">
      <c r="A204" s="7">
        <v>572</v>
      </c>
      <c r="B204" s="8" t="s">
        <v>429</v>
      </c>
      <c r="D204" s="3">
        <v>472</v>
      </c>
      <c r="E204" s="4" t="s">
        <v>430</v>
      </c>
    </row>
    <row r="205" spans="1:5" x14ac:dyDescent="0.25">
      <c r="A205" s="7">
        <v>574</v>
      </c>
      <c r="B205" s="8" t="s">
        <v>133</v>
      </c>
      <c r="D205" s="3">
        <v>474</v>
      </c>
      <c r="E205" s="4" t="s">
        <v>431</v>
      </c>
    </row>
    <row r="206" spans="1:5" x14ac:dyDescent="0.25">
      <c r="A206" s="7">
        <v>576</v>
      </c>
      <c r="B206" s="8" t="s">
        <v>135</v>
      </c>
      <c r="D206" s="3">
        <v>476</v>
      </c>
      <c r="E206" s="4" t="s">
        <v>432</v>
      </c>
    </row>
    <row r="207" spans="1:5" x14ac:dyDescent="0.25">
      <c r="A207" s="7">
        <v>578</v>
      </c>
      <c r="B207" s="8" t="s">
        <v>137</v>
      </c>
      <c r="D207" s="3">
        <v>478</v>
      </c>
      <c r="E207" s="4" t="s">
        <v>433</v>
      </c>
    </row>
    <row r="208" spans="1:5" x14ac:dyDescent="0.25">
      <c r="A208" s="7">
        <v>580</v>
      </c>
      <c r="B208" s="8" t="s">
        <v>434</v>
      </c>
      <c r="D208" s="3">
        <v>480</v>
      </c>
      <c r="E208" s="4" t="s">
        <v>435</v>
      </c>
    </row>
    <row r="209" spans="1:5" x14ac:dyDescent="0.25">
      <c r="A209" s="7">
        <v>582</v>
      </c>
      <c r="B209" s="8" t="s">
        <v>139</v>
      </c>
      <c r="D209" s="3">
        <v>482</v>
      </c>
      <c r="E209" s="4" t="s">
        <v>436</v>
      </c>
    </row>
    <row r="210" spans="1:5" x14ac:dyDescent="0.25">
      <c r="A210" s="7">
        <v>584</v>
      </c>
      <c r="B210" s="8" t="s">
        <v>141</v>
      </c>
      <c r="D210" s="3">
        <v>484</v>
      </c>
      <c r="E210" s="4" t="s">
        <v>437</v>
      </c>
    </row>
    <row r="211" spans="1:5" x14ac:dyDescent="0.25">
      <c r="A211" s="7">
        <v>586</v>
      </c>
      <c r="B211" s="8" t="s">
        <v>143</v>
      </c>
      <c r="D211" s="3">
        <v>486</v>
      </c>
      <c r="E211" s="4" t="s">
        <v>438</v>
      </c>
    </row>
    <row r="212" spans="1:5" x14ac:dyDescent="0.25">
      <c r="A212" s="7">
        <v>588</v>
      </c>
      <c r="B212" s="8" t="s">
        <v>145</v>
      </c>
      <c r="D212" s="3">
        <v>488</v>
      </c>
      <c r="E212" s="4" t="s">
        <v>439</v>
      </c>
    </row>
    <row r="213" spans="1:5" x14ac:dyDescent="0.25">
      <c r="A213" s="7">
        <v>590</v>
      </c>
      <c r="B213" s="8" t="s">
        <v>147</v>
      </c>
      <c r="D213" s="3">
        <v>490</v>
      </c>
      <c r="E213" s="4" t="s">
        <v>440</v>
      </c>
    </row>
    <row r="214" spans="1:5" x14ac:dyDescent="0.25">
      <c r="A214" s="7">
        <v>592</v>
      </c>
      <c r="B214" s="8" t="s">
        <v>149</v>
      </c>
      <c r="D214" s="3">
        <v>491</v>
      </c>
      <c r="E214" s="4" t="s">
        <v>441</v>
      </c>
    </row>
    <row r="215" spans="1:5" x14ac:dyDescent="0.25">
      <c r="A215" s="7">
        <v>594</v>
      </c>
      <c r="B215" s="8" t="s">
        <v>151</v>
      </c>
      <c r="D215" s="3">
        <v>492</v>
      </c>
      <c r="E215" s="4" t="s">
        <v>442</v>
      </c>
    </row>
    <row r="216" spans="1:5" x14ac:dyDescent="0.25">
      <c r="A216" s="7">
        <v>596</v>
      </c>
      <c r="B216" s="8" t="s">
        <v>153</v>
      </c>
      <c r="D216" s="3">
        <v>494</v>
      </c>
      <c r="E216" s="4" t="s">
        <v>443</v>
      </c>
    </row>
    <row r="217" spans="1:5" x14ac:dyDescent="0.25">
      <c r="A217" s="7">
        <v>598</v>
      </c>
      <c r="B217" s="8" t="s">
        <v>156</v>
      </c>
      <c r="D217" s="3">
        <v>496</v>
      </c>
      <c r="E217" s="4" t="s">
        <v>444</v>
      </c>
    </row>
    <row r="218" spans="1:5" x14ac:dyDescent="0.25">
      <c r="A218" s="7">
        <v>600</v>
      </c>
      <c r="B218" s="8" t="s">
        <v>158</v>
      </c>
      <c r="D218" s="3">
        <v>498</v>
      </c>
      <c r="E218" s="4" t="s">
        <v>445</v>
      </c>
    </row>
    <row r="219" spans="1:5" x14ac:dyDescent="0.25">
      <c r="A219" s="7">
        <v>602</v>
      </c>
      <c r="B219" s="8" t="s">
        <v>160</v>
      </c>
      <c r="D219" s="3">
        <v>500</v>
      </c>
      <c r="E219" s="4" t="s">
        <v>446</v>
      </c>
    </row>
    <row r="220" spans="1:5" x14ac:dyDescent="0.25">
      <c r="A220" s="7">
        <v>604</v>
      </c>
      <c r="B220" s="8" t="s">
        <v>447</v>
      </c>
      <c r="D220" s="3">
        <v>502</v>
      </c>
      <c r="E220" s="4" t="s">
        <v>448</v>
      </c>
    </row>
    <row r="221" spans="1:5" x14ac:dyDescent="0.25">
      <c r="A221" s="7">
        <v>606</v>
      </c>
      <c r="B221" s="8" t="s">
        <v>449</v>
      </c>
      <c r="D221" s="3">
        <v>504</v>
      </c>
      <c r="E221" s="4" t="s">
        <v>450</v>
      </c>
    </row>
    <row r="222" spans="1:5" x14ac:dyDescent="0.25">
      <c r="A222" s="7">
        <v>608</v>
      </c>
      <c r="B222" s="8" t="s">
        <v>451</v>
      </c>
      <c r="D222" s="3">
        <v>506</v>
      </c>
      <c r="E222" s="4" t="s">
        <v>452</v>
      </c>
    </row>
    <row r="223" spans="1:5" x14ac:dyDescent="0.25">
      <c r="A223" s="7">
        <v>610</v>
      </c>
      <c r="B223" s="8" t="s">
        <v>166</v>
      </c>
      <c r="D223" s="3">
        <v>508</v>
      </c>
      <c r="E223" s="4" t="s">
        <v>453</v>
      </c>
    </row>
    <row r="224" spans="1:5" x14ac:dyDescent="0.25">
      <c r="A224" s="7">
        <v>612</v>
      </c>
      <c r="B224" s="8" t="s">
        <v>168</v>
      </c>
      <c r="D224" s="3">
        <v>510</v>
      </c>
      <c r="E224" s="4" t="s">
        <v>454</v>
      </c>
    </row>
    <row r="225" spans="1:5" x14ac:dyDescent="0.25">
      <c r="A225" s="7">
        <v>614</v>
      </c>
      <c r="B225" s="8" t="s">
        <v>170</v>
      </c>
      <c r="D225" s="3">
        <v>512</v>
      </c>
      <c r="E225" s="4" t="s">
        <v>455</v>
      </c>
    </row>
    <row r="226" spans="1:5" x14ac:dyDescent="0.25">
      <c r="A226" s="7">
        <v>616</v>
      </c>
      <c r="B226" s="8" t="s">
        <v>172</v>
      </c>
      <c r="D226" s="3">
        <v>513</v>
      </c>
      <c r="E226" s="4" t="s">
        <v>456</v>
      </c>
    </row>
    <row r="227" spans="1:5" x14ac:dyDescent="0.25">
      <c r="A227" s="7">
        <v>618</v>
      </c>
      <c r="B227" s="8" t="s">
        <v>174</v>
      </c>
      <c r="D227" s="3">
        <v>514</v>
      </c>
      <c r="E227" s="4" t="s">
        <v>457</v>
      </c>
    </row>
    <row r="228" spans="1:5" x14ac:dyDescent="0.25">
      <c r="A228" s="7">
        <v>620</v>
      </c>
      <c r="B228" s="8" t="s">
        <v>175</v>
      </c>
      <c r="D228" s="3">
        <v>516</v>
      </c>
      <c r="E228" s="4" t="s">
        <v>458</v>
      </c>
    </row>
    <row r="229" spans="1:5" x14ac:dyDescent="0.25">
      <c r="A229" s="7">
        <v>622</v>
      </c>
      <c r="B229" s="8" t="s">
        <v>177</v>
      </c>
      <c r="D229" s="3">
        <v>518</v>
      </c>
      <c r="E229" s="4" t="s">
        <v>459</v>
      </c>
    </row>
    <row r="230" spans="1:5" x14ac:dyDescent="0.25">
      <c r="A230" s="7">
        <v>624</v>
      </c>
      <c r="B230" s="8" t="s">
        <v>179</v>
      </c>
      <c r="D230" s="3">
        <v>520</v>
      </c>
      <c r="E230" s="4" t="s">
        <v>460</v>
      </c>
    </row>
    <row r="231" spans="1:5" x14ac:dyDescent="0.25">
      <c r="A231" s="7">
        <v>626</v>
      </c>
      <c r="B231" s="8" t="s">
        <v>181</v>
      </c>
      <c r="D231" s="3">
        <v>522</v>
      </c>
      <c r="E231" s="4" t="s">
        <v>461</v>
      </c>
    </row>
    <row r="232" spans="1:5" x14ac:dyDescent="0.25">
      <c r="A232" s="7">
        <v>628</v>
      </c>
      <c r="B232" s="8" t="s">
        <v>183</v>
      </c>
      <c r="D232" s="3">
        <v>524</v>
      </c>
      <c r="E232" s="4" t="s">
        <v>462</v>
      </c>
    </row>
    <row r="233" spans="1:5" x14ac:dyDescent="0.25">
      <c r="A233" s="7">
        <v>630</v>
      </c>
      <c r="B233" s="8" t="s">
        <v>185</v>
      </c>
      <c r="D233" s="3">
        <v>526</v>
      </c>
      <c r="E233" s="4" t="s">
        <v>463</v>
      </c>
    </row>
    <row r="234" spans="1:5" x14ac:dyDescent="0.25">
      <c r="A234" s="7">
        <v>632</v>
      </c>
      <c r="B234" s="8" t="s">
        <v>187</v>
      </c>
      <c r="D234" s="3">
        <v>528</v>
      </c>
      <c r="E234" s="4" t="s">
        <v>464</v>
      </c>
    </row>
    <row r="235" spans="1:5" x14ac:dyDescent="0.25">
      <c r="A235" s="7">
        <v>634</v>
      </c>
      <c r="B235" s="8" t="s">
        <v>189</v>
      </c>
      <c r="D235" s="3">
        <v>530</v>
      </c>
      <c r="E235" s="4" t="s">
        <v>465</v>
      </c>
    </row>
    <row r="236" spans="1:5" x14ac:dyDescent="0.25">
      <c r="A236" s="7">
        <v>636</v>
      </c>
      <c r="B236" s="8" t="s">
        <v>191</v>
      </c>
      <c r="D236" s="3">
        <v>532</v>
      </c>
      <c r="E236" s="4" t="s">
        <v>466</v>
      </c>
    </row>
    <row r="237" spans="1:5" x14ac:dyDescent="0.25">
      <c r="A237" s="7">
        <v>638</v>
      </c>
      <c r="B237" s="8" t="s">
        <v>193</v>
      </c>
      <c r="D237" s="3">
        <v>534</v>
      </c>
      <c r="E237" s="4" t="s">
        <v>467</v>
      </c>
    </row>
    <row r="238" spans="1:5" x14ac:dyDescent="0.25">
      <c r="A238" s="7">
        <v>640</v>
      </c>
      <c r="B238" s="8" t="s">
        <v>195</v>
      </c>
      <c r="D238" s="3">
        <v>536</v>
      </c>
      <c r="E238" s="4" t="s">
        <v>468</v>
      </c>
    </row>
    <row r="239" spans="1:5" x14ac:dyDescent="0.25">
      <c r="A239" s="7">
        <v>642</v>
      </c>
      <c r="B239" s="8" t="s">
        <v>197</v>
      </c>
      <c r="D239" s="3">
        <v>538</v>
      </c>
      <c r="E239" s="4" t="s">
        <v>469</v>
      </c>
    </row>
    <row r="240" spans="1:5" x14ac:dyDescent="0.25">
      <c r="A240" s="7">
        <v>644</v>
      </c>
      <c r="B240" s="8" t="s">
        <v>199</v>
      </c>
      <c r="D240" s="3">
        <v>540</v>
      </c>
      <c r="E240" s="4" t="s">
        <v>470</v>
      </c>
    </row>
    <row r="241" spans="1:5" x14ac:dyDescent="0.25">
      <c r="A241" s="7">
        <v>646</v>
      </c>
      <c r="B241" s="8" t="s">
        <v>201</v>
      </c>
      <c r="D241" s="3">
        <v>542</v>
      </c>
      <c r="E241" s="4" t="s">
        <v>471</v>
      </c>
    </row>
    <row r="242" spans="1:5" x14ac:dyDescent="0.25">
      <c r="A242" s="7">
        <v>648</v>
      </c>
      <c r="B242" s="8" t="s">
        <v>203</v>
      </c>
      <c r="D242" s="3">
        <v>544</v>
      </c>
      <c r="E242" s="4" t="s">
        <v>472</v>
      </c>
    </row>
    <row r="243" spans="1:5" x14ac:dyDescent="0.25">
      <c r="A243" s="7">
        <v>650</v>
      </c>
      <c r="B243" s="8" t="s">
        <v>207</v>
      </c>
      <c r="D243" s="3">
        <v>546</v>
      </c>
      <c r="E243" s="4" t="s">
        <v>473</v>
      </c>
    </row>
    <row r="244" spans="1:5" x14ac:dyDescent="0.25">
      <c r="A244" s="7">
        <v>652</v>
      </c>
      <c r="B244" s="8" t="s">
        <v>209</v>
      </c>
      <c r="D244" s="3">
        <v>548</v>
      </c>
      <c r="E244" s="4" t="s">
        <v>474</v>
      </c>
    </row>
    <row r="245" spans="1:5" x14ac:dyDescent="0.25">
      <c r="A245" s="7">
        <v>654</v>
      </c>
      <c r="B245" s="8" t="s">
        <v>475</v>
      </c>
      <c r="D245" s="3">
        <v>550</v>
      </c>
      <c r="E245" s="4" t="s">
        <v>476</v>
      </c>
    </row>
    <row r="246" spans="1:5" x14ac:dyDescent="0.25">
      <c r="A246" s="7">
        <v>656</v>
      </c>
      <c r="B246" s="8" t="s">
        <v>477</v>
      </c>
      <c r="D246" s="3">
        <v>552</v>
      </c>
      <c r="E246" s="4" t="s">
        <v>478</v>
      </c>
    </row>
    <row r="247" spans="1:5" x14ac:dyDescent="0.25">
      <c r="A247" s="7">
        <v>658</v>
      </c>
      <c r="B247" s="8" t="s">
        <v>211</v>
      </c>
      <c r="D247" s="3">
        <v>554</v>
      </c>
      <c r="E247" s="4" t="s">
        <v>479</v>
      </c>
    </row>
    <row r="248" spans="1:5" x14ac:dyDescent="0.25">
      <c r="A248" s="7">
        <v>660</v>
      </c>
      <c r="B248" s="8" t="s">
        <v>213</v>
      </c>
      <c r="D248" s="3">
        <v>556</v>
      </c>
      <c r="E248" s="4" t="s">
        <v>480</v>
      </c>
    </row>
    <row r="249" spans="1:5" x14ac:dyDescent="0.25">
      <c r="A249" s="7">
        <v>662</v>
      </c>
      <c r="B249" s="8" t="s">
        <v>217</v>
      </c>
      <c r="D249" s="3">
        <v>558</v>
      </c>
      <c r="E249" s="4" t="s">
        <v>481</v>
      </c>
    </row>
    <row r="250" spans="1:5" x14ac:dyDescent="0.25">
      <c r="A250" s="7">
        <v>664</v>
      </c>
      <c r="B250" s="8" t="s">
        <v>222</v>
      </c>
      <c r="D250" s="3">
        <v>560</v>
      </c>
      <c r="E250" s="4" t="s">
        <v>482</v>
      </c>
    </row>
    <row r="251" spans="1:5" x14ac:dyDescent="0.25">
      <c r="A251" s="7">
        <v>666</v>
      </c>
      <c r="B251" s="8" t="s">
        <v>224</v>
      </c>
      <c r="D251" s="3">
        <v>562</v>
      </c>
      <c r="E251" s="4" t="s">
        <v>483</v>
      </c>
    </row>
    <row r="252" spans="1:5" x14ac:dyDescent="0.25">
      <c r="A252" s="7">
        <v>668</v>
      </c>
      <c r="B252" s="8" t="s">
        <v>229</v>
      </c>
      <c r="D252" s="3">
        <v>564</v>
      </c>
      <c r="E252" s="4" t="s">
        <v>484</v>
      </c>
    </row>
    <row r="253" spans="1:5" x14ac:dyDescent="0.25">
      <c r="A253" s="7">
        <v>670</v>
      </c>
      <c r="B253" s="8" t="s">
        <v>235</v>
      </c>
      <c r="D253" s="3">
        <v>566</v>
      </c>
      <c r="E253" s="4" t="s">
        <v>485</v>
      </c>
    </row>
    <row r="254" spans="1:5" x14ac:dyDescent="0.25">
      <c r="A254" s="7">
        <v>672</v>
      </c>
      <c r="B254" s="8" t="s">
        <v>486</v>
      </c>
      <c r="D254" s="3">
        <v>568</v>
      </c>
      <c r="E254" s="4" t="s">
        <v>487</v>
      </c>
    </row>
    <row r="255" spans="1:5" x14ac:dyDescent="0.25">
      <c r="A255" s="7">
        <v>674</v>
      </c>
      <c r="B255" s="8" t="s">
        <v>488</v>
      </c>
      <c r="D255" s="3">
        <v>570</v>
      </c>
      <c r="E255" s="4" t="s">
        <v>489</v>
      </c>
    </row>
    <row r="256" spans="1:5" x14ac:dyDescent="0.25">
      <c r="A256" s="7">
        <v>676</v>
      </c>
      <c r="B256" s="8" t="s">
        <v>239</v>
      </c>
      <c r="D256" s="3">
        <v>572</v>
      </c>
      <c r="E256" s="4" t="s">
        <v>490</v>
      </c>
    </row>
    <row r="257" spans="1:5" x14ac:dyDescent="0.25">
      <c r="A257" s="7">
        <v>678</v>
      </c>
      <c r="B257" s="8" t="s">
        <v>241</v>
      </c>
      <c r="D257" s="3">
        <v>574</v>
      </c>
      <c r="E257" s="4" t="s">
        <v>491</v>
      </c>
    </row>
    <row r="258" spans="1:5" x14ac:dyDescent="0.25">
      <c r="A258" s="7">
        <v>680</v>
      </c>
      <c r="B258" s="8" t="s">
        <v>492</v>
      </c>
      <c r="D258" s="3">
        <v>576</v>
      </c>
      <c r="E258" s="4" t="s">
        <v>493</v>
      </c>
    </row>
    <row r="259" spans="1:5" x14ac:dyDescent="0.25">
      <c r="A259" s="7">
        <v>682</v>
      </c>
      <c r="B259" s="8" t="s">
        <v>244</v>
      </c>
      <c r="D259" s="3">
        <v>578</v>
      </c>
      <c r="E259" s="4" t="s">
        <v>494</v>
      </c>
    </row>
    <row r="260" spans="1:5" x14ac:dyDescent="0.25">
      <c r="A260" s="7">
        <v>684</v>
      </c>
      <c r="B260" s="8" t="s">
        <v>246</v>
      </c>
      <c r="D260" s="3">
        <v>580</v>
      </c>
      <c r="E260" s="4" t="s">
        <v>495</v>
      </c>
    </row>
    <row r="261" spans="1:5" x14ac:dyDescent="0.25">
      <c r="A261" s="7">
        <v>686</v>
      </c>
      <c r="B261" s="8" t="s">
        <v>248</v>
      </c>
      <c r="D261" s="3">
        <v>582</v>
      </c>
      <c r="E261" s="4" t="s">
        <v>496</v>
      </c>
    </row>
    <row r="262" spans="1:5" x14ac:dyDescent="0.25">
      <c r="A262" s="7">
        <v>688</v>
      </c>
      <c r="B262" s="8" t="s">
        <v>250</v>
      </c>
      <c r="D262" s="3">
        <v>584</v>
      </c>
      <c r="E262" s="4" t="s">
        <v>497</v>
      </c>
    </row>
    <row r="263" spans="1:5" x14ac:dyDescent="0.25">
      <c r="A263" s="7">
        <v>690</v>
      </c>
      <c r="B263" s="8" t="s">
        <v>498</v>
      </c>
      <c r="D263" s="3">
        <v>585</v>
      </c>
      <c r="E263" s="4" t="s">
        <v>499</v>
      </c>
    </row>
    <row r="264" spans="1:5" x14ac:dyDescent="0.25">
      <c r="A264" s="7">
        <v>692</v>
      </c>
      <c r="B264" s="8" t="s">
        <v>262</v>
      </c>
      <c r="D264" s="3">
        <v>586</v>
      </c>
      <c r="E264" s="4" t="s">
        <v>500</v>
      </c>
    </row>
    <row r="265" spans="1:5" x14ac:dyDescent="0.25">
      <c r="A265" s="7">
        <v>694</v>
      </c>
      <c r="B265" s="8" t="s">
        <v>264</v>
      </c>
      <c r="D265" s="3">
        <v>588</v>
      </c>
      <c r="E265" s="4" t="s">
        <v>501</v>
      </c>
    </row>
    <row r="266" spans="1:5" x14ac:dyDescent="0.25">
      <c r="A266" s="7">
        <v>696</v>
      </c>
      <c r="B266" s="8" t="s">
        <v>266</v>
      </c>
      <c r="D266" s="3">
        <v>590</v>
      </c>
      <c r="E266" s="4" t="s">
        <v>502</v>
      </c>
    </row>
    <row r="267" spans="1:5" x14ac:dyDescent="0.25">
      <c r="A267" s="7">
        <v>698</v>
      </c>
      <c r="B267" s="8" t="s">
        <v>503</v>
      </c>
      <c r="D267" s="3">
        <v>592</v>
      </c>
      <c r="E267" s="4" t="s">
        <v>504</v>
      </c>
    </row>
    <row r="268" spans="1:5" x14ac:dyDescent="0.25">
      <c r="A268" s="7">
        <v>700</v>
      </c>
      <c r="B268" s="8" t="s">
        <v>505</v>
      </c>
      <c r="D268" s="3">
        <v>594</v>
      </c>
      <c r="E268" s="4" t="s">
        <v>506</v>
      </c>
    </row>
    <row r="269" spans="1:5" x14ac:dyDescent="0.25">
      <c r="A269" s="7">
        <v>702</v>
      </c>
      <c r="B269" s="8" t="s">
        <v>507</v>
      </c>
      <c r="D269" s="12"/>
      <c r="E269" s="12"/>
    </row>
    <row r="270" spans="1:5" x14ac:dyDescent="0.25">
      <c r="A270" s="7">
        <v>704</v>
      </c>
      <c r="B270" s="8" t="s">
        <v>274</v>
      </c>
      <c r="D270" s="3">
        <v>596</v>
      </c>
      <c r="E270" s="4" t="s">
        <v>508</v>
      </c>
    </row>
    <row r="271" spans="1:5" ht="26.4" x14ac:dyDescent="0.25">
      <c r="A271" s="7">
        <v>706</v>
      </c>
      <c r="B271" s="8" t="s">
        <v>509</v>
      </c>
      <c r="D271" s="3">
        <v>598</v>
      </c>
      <c r="E271" s="4" t="s">
        <v>510</v>
      </c>
    </row>
    <row r="272" spans="1:5" x14ac:dyDescent="0.25">
      <c r="A272" s="7">
        <v>708</v>
      </c>
      <c r="B272" s="8" t="s">
        <v>276</v>
      </c>
      <c r="D272" s="3"/>
      <c r="E272" s="4"/>
    </row>
    <row r="273" spans="1:5" x14ac:dyDescent="0.25">
      <c r="A273" s="7">
        <v>710</v>
      </c>
      <c r="B273" s="8" t="s">
        <v>278</v>
      </c>
      <c r="D273" s="3">
        <v>600</v>
      </c>
      <c r="E273" s="4" t="s">
        <v>247</v>
      </c>
    </row>
    <row r="274" spans="1:5" x14ac:dyDescent="0.25">
      <c r="A274" s="7">
        <v>712</v>
      </c>
      <c r="B274" s="8" t="s">
        <v>280</v>
      </c>
      <c r="D274" s="13">
        <v>601</v>
      </c>
      <c r="E274" s="4" t="s">
        <v>249</v>
      </c>
    </row>
    <row r="275" spans="1:5" x14ac:dyDescent="0.25">
      <c r="A275" s="7">
        <v>743</v>
      </c>
      <c r="B275" s="8" t="s">
        <v>282</v>
      </c>
      <c r="D275" s="3">
        <v>901</v>
      </c>
      <c r="E275" s="4" t="s">
        <v>511</v>
      </c>
    </row>
    <row r="276" spans="1:5" x14ac:dyDescent="0.25">
      <c r="A276" s="7">
        <v>744</v>
      </c>
      <c r="B276" s="8" t="s">
        <v>284</v>
      </c>
      <c r="D276" s="3">
        <v>902</v>
      </c>
      <c r="E276" s="4" t="s">
        <v>512</v>
      </c>
    </row>
    <row r="277" spans="1:5" ht="26.4" x14ac:dyDescent="0.25">
      <c r="A277" s="7">
        <v>714</v>
      </c>
      <c r="B277" s="8" t="s">
        <v>286</v>
      </c>
      <c r="D277" s="3">
        <v>903</v>
      </c>
      <c r="E277" s="4" t="s">
        <v>513</v>
      </c>
    </row>
    <row r="278" spans="1:5" ht="26.4" x14ac:dyDescent="0.25">
      <c r="A278" s="7">
        <v>716</v>
      </c>
      <c r="B278" s="8" t="s">
        <v>288</v>
      </c>
      <c r="D278" s="3">
        <v>904</v>
      </c>
      <c r="E278" s="4" t="s">
        <v>514</v>
      </c>
    </row>
    <row r="279" spans="1:5" ht="26.4" x14ac:dyDescent="0.25">
      <c r="A279" s="7">
        <v>718</v>
      </c>
      <c r="B279" s="8" t="s">
        <v>290</v>
      </c>
      <c r="D279" s="3">
        <v>905</v>
      </c>
      <c r="E279" s="4" t="s">
        <v>515</v>
      </c>
    </row>
    <row r="280" spans="1:5" x14ac:dyDescent="0.25">
      <c r="A280" s="7">
        <v>720</v>
      </c>
      <c r="B280" s="8" t="s">
        <v>292</v>
      </c>
      <c r="D280" s="3">
        <v>906</v>
      </c>
      <c r="E280" s="4" t="s">
        <v>516</v>
      </c>
    </row>
    <row r="281" spans="1:5" ht="26.4" x14ac:dyDescent="0.25">
      <c r="A281" s="7">
        <v>722</v>
      </c>
      <c r="B281" s="8" t="s">
        <v>294</v>
      </c>
      <c r="D281" s="3">
        <v>907</v>
      </c>
      <c r="E281" s="4" t="s">
        <v>517</v>
      </c>
    </row>
    <row r="282" spans="1:5" ht="26.4" x14ac:dyDescent="0.25">
      <c r="A282" s="7">
        <v>724</v>
      </c>
      <c r="B282" s="8" t="s">
        <v>296</v>
      </c>
      <c r="D282" s="3">
        <v>908</v>
      </c>
      <c r="E282" s="4" t="s">
        <v>518</v>
      </c>
    </row>
    <row r="283" spans="1:5" ht="26.4" x14ac:dyDescent="0.25">
      <c r="A283" s="7">
        <v>726</v>
      </c>
      <c r="B283" s="8" t="s">
        <v>298</v>
      </c>
      <c r="D283" s="3">
        <v>909</v>
      </c>
      <c r="E283" s="4" t="s">
        <v>519</v>
      </c>
    </row>
    <row r="284" spans="1:5" ht="26.4" x14ac:dyDescent="0.25">
      <c r="A284" s="7">
        <v>728</v>
      </c>
      <c r="B284" s="8" t="s">
        <v>300</v>
      </c>
      <c r="D284" s="3">
        <v>910</v>
      </c>
      <c r="E284" s="4" t="s">
        <v>520</v>
      </c>
    </row>
    <row r="285" spans="1:5" ht="26.4" x14ac:dyDescent="0.25">
      <c r="A285" s="7">
        <v>730</v>
      </c>
      <c r="B285" s="8" t="s">
        <v>521</v>
      </c>
      <c r="D285" s="3">
        <v>911</v>
      </c>
      <c r="E285" s="4" t="s">
        <v>522</v>
      </c>
    </row>
    <row r="286" spans="1:5" x14ac:dyDescent="0.25">
      <c r="A286" s="7">
        <v>732</v>
      </c>
      <c r="B286" s="8" t="s">
        <v>304</v>
      </c>
      <c r="D286" s="3">
        <v>912</v>
      </c>
      <c r="E286" s="4" t="s">
        <v>523</v>
      </c>
    </row>
    <row r="287" spans="1:5" x14ac:dyDescent="0.25">
      <c r="A287" s="7">
        <v>734</v>
      </c>
      <c r="B287" s="8" t="s">
        <v>306</v>
      </c>
      <c r="D287" s="3">
        <v>913</v>
      </c>
      <c r="E287" s="4" t="s">
        <v>524</v>
      </c>
    </row>
    <row r="288" spans="1:5" x14ac:dyDescent="0.25">
      <c r="A288" s="7">
        <v>736</v>
      </c>
      <c r="B288" s="8" t="s">
        <v>308</v>
      </c>
      <c r="D288" s="3">
        <v>914</v>
      </c>
      <c r="E288" s="4" t="s">
        <v>525</v>
      </c>
    </row>
    <row r="289" spans="1:5" x14ac:dyDescent="0.25">
      <c r="A289" s="7">
        <v>738</v>
      </c>
      <c r="B289" s="8" t="s">
        <v>312</v>
      </c>
      <c r="D289" s="3">
        <v>915</v>
      </c>
      <c r="E289" s="4" t="s">
        <v>155</v>
      </c>
    </row>
    <row r="290" spans="1:5" x14ac:dyDescent="0.25">
      <c r="A290" s="7">
        <v>740</v>
      </c>
      <c r="B290" s="8" t="s">
        <v>314</v>
      </c>
      <c r="D290" s="3">
        <v>916</v>
      </c>
      <c r="E290" s="4" t="s">
        <v>526</v>
      </c>
    </row>
    <row r="291" spans="1:5" x14ac:dyDescent="0.25">
      <c r="A291" s="7">
        <v>742</v>
      </c>
      <c r="B291" s="8" t="s">
        <v>318</v>
      </c>
      <c r="D291" s="3">
        <v>917</v>
      </c>
      <c r="E291" s="4" t="s">
        <v>527</v>
      </c>
    </row>
    <row r="292" spans="1:5" x14ac:dyDescent="0.25">
      <c r="A292" s="7">
        <v>750</v>
      </c>
      <c r="B292" s="8" t="s">
        <v>320</v>
      </c>
      <c r="D292" s="3">
        <v>918</v>
      </c>
      <c r="E292" s="4" t="s">
        <v>528</v>
      </c>
    </row>
    <row r="293" spans="1:5" ht="26.4" x14ac:dyDescent="0.25">
      <c r="A293" s="7">
        <v>752</v>
      </c>
      <c r="B293" s="8" t="s">
        <v>322</v>
      </c>
      <c r="D293" s="3">
        <v>919</v>
      </c>
      <c r="E293" s="4" t="s">
        <v>529</v>
      </c>
    </row>
    <row r="294" spans="1:5" ht="26.4" x14ac:dyDescent="0.25">
      <c r="A294" s="7">
        <v>754</v>
      </c>
      <c r="B294" s="8" t="s">
        <v>530</v>
      </c>
      <c r="D294" s="3">
        <v>920</v>
      </c>
      <c r="E294" s="4" t="s">
        <v>531</v>
      </c>
    </row>
    <row r="295" spans="1:5" ht="26.4" x14ac:dyDescent="0.25">
      <c r="A295" s="10">
        <v>789</v>
      </c>
      <c r="B295" s="8" t="s">
        <v>532</v>
      </c>
      <c r="D295" s="3">
        <v>921</v>
      </c>
      <c r="E295" s="4" t="s">
        <v>533</v>
      </c>
    </row>
    <row r="296" spans="1:5" x14ac:dyDescent="0.25">
      <c r="A296" s="7">
        <v>756</v>
      </c>
      <c r="B296" s="8" t="s">
        <v>534</v>
      </c>
      <c r="D296" s="3">
        <v>922</v>
      </c>
      <c r="E296" s="4" t="s">
        <v>464</v>
      </c>
    </row>
    <row r="297" spans="1:5" x14ac:dyDescent="0.25">
      <c r="A297" s="7">
        <v>758</v>
      </c>
      <c r="B297" s="8" t="s">
        <v>326</v>
      </c>
      <c r="D297" s="3">
        <v>923</v>
      </c>
      <c r="E297" s="4" t="s">
        <v>462</v>
      </c>
    </row>
    <row r="298" spans="1:5" x14ac:dyDescent="0.25">
      <c r="A298" s="7">
        <v>760</v>
      </c>
      <c r="B298" s="8" t="s">
        <v>328</v>
      </c>
      <c r="D298" s="3">
        <v>924</v>
      </c>
      <c r="E298" s="4" t="s">
        <v>476</v>
      </c>
    </row>
    <row r="299" spans="1:5" x14ac:dyDescent="0.25">
      <c r="A299" s="7">
        <v>762</v>
      </c>
      <c r="B299" s="8" t="s">
        <v>330</v>
      </c>
      <c r="D299" s="3">
        <v>925</v>
      </c>
      <c r="E299" s="4" t="s">
        <v>65</v>
      </c>
    </row>
    <row r="300" spans="1:5" x14ac:dyDescent="0.25">
      <c r="A300" s="7">
        <v>764</v>
      </c>
      <c r="B300" s="8" t="s">
        <v>535</v>
      </c>
      <c r="D300" s="3">
        <v>926</v>
      </c>
      <c r="E300" s="4" t="s">
        <v>536</v>
      </c>
    </row>
    <row r="301" spans="1:5" x14ac:dyDescent="0.25">
      <c r="A301" s="7">
        <v>766</v>
      </c>
      <c r="B301" s="8" t="s">
        <v>334</v>
      </c>
      <c r="D301" s="3">
        <v>927</v>
      </c>
      <c r="E301" s="4" t="s">
        <v>537</v>
      </c>
    </row>
    <row r="302" spans="1:5" x14ac:dyDescent="0.25">
      <c r="A302" s="7">
        <v>767</v>
      </c>
      <c r="B302" s="8" t="s">
        <v>538</v>
      </c>
      <c r="D302" s="3">
        <v>928</v>
      </c>
      <c r="E302" s="4" t="s">
        <v>539</v>
      </c>
    </row>
    <row r="303" spans="1:5" x14ac:dyDescent="0.25">
      <c r="A303" s="7">
        <v>768</v>
      </c>
      <c r="B303" s="8" t="s">
        <v>336</v>
      </c>
      <c r="D303" s="3">
        <v>929</v>
      </c>
      <c r="E303" s="4" t="s">
        <v>540</v>
      </c>
    </row>
    <row r="304" spans="1:5" x14ac:dyDescent="0.25">
      <c r="A304" s="7">
        <v>770</v>
      </c>
      <c r="B304" s="8" t="s">
        <v>338</v>
      </c>
      <c r="D304" s="3">
        <v>930</v>
      </c>
      <c r="E304" s="4" t="s">
        <v>541</v>
      </c>
    </row>
    <row r="305" spans="1:5" ht="26.4" x14ac:dyDescent="0.25">
      <c r="A305" s="7">
        <v>772</v>
      </c>
      <c r="B305" s="8" t="s">
        <v>542</v>
      </c>
      <c r="D305" s="3">
        <v>931</v>
      </c>
      <c r="E305" s="4" t="s">
        <v>543</v>
      </c>
    </row>
    <row r="306" spans="1:5" ht="26.4" x14ac:dyDescent="0.25">
      <c r="A306" s="7">
        <v>774</v>
      </c>
      <c r="B306" s="8" t="s">
        <v>544</v>
      </c>
      <c r="D306" s="3">
        <v>932</v>
      </c>
      <c r="E306" s="4" t="s">
        <v>545</v>
      </c>
    </row>
    <row r="307" spans="1:5" x14ac:dyDescent="0.25">
      <c r="A307" s="7">
        <v>776</v>
      </c>
      <c r="B307" s="8" t="s">
        <v>346</v>
      </c>
      <c r="D307" s="3">
        <v>960</v>
      </c>
      <c r="E307" s="4" t="s">
        <v>546</v>
      </c>
    </row>
    <row r="308" spans="1:5" x14ac:dyDescent="0.25">
      <c r="A308" s="7">
        <v>778</v>
      </c>
      <c r="B308" s="8" t="s">
        <v>348</v>
      </c>
      <c r="D308" s="3">
        <v>962</v>
      </c>
      <c r="E308" s="4" t="s">
        <v>547</v>
      </c>
    </row>
    <row r="309" spans="1:5" x14ac:dyDescent="0.25">
      <c r="A309" s="7">
        <v>780</v>
      </c>
      <c r="B309" s="8" t="s">
        <v>548</v>
      </c>
      <c r="D309" s="3">
        <v>964</v>
      </c>
      <c r="E309" s="4" t="s">
        <v>549</v>
      </c>
    </row>
    <row r="310" spans="1:5" x14ac:dyDescent="0.25">
      <c r="A310" s="7">
        <v>782</v>
      </c>
      <c r="B310" s="8" t="s">
        <v>550</v>
      </c>
      <c r="D310" s="3">
        <v>966</v>
      </c>
      <c r="E310" s="4" t="s">
        <v>551</v>
      </c>
    </row>
    <row r="311" spans="1:5" x14ac:dyDescent="0.25">
      <c r="A311" s="7">
        <v>784</v>
      </c>
      <c r="B311" s="8" t="s">
        <v>354</v>
      </c>
      <c r="D311" s="3">
        <v>968</v>
      </c>
      <c r="E311" s="4" t="s">
        <v>552</v>
      </c>
    </row>
    <row r="312" spans="1:5" x14ac:dyDescent="0.25">
      <c r="A312" s="7">
        <v>786</v>
      </c>
      <c r="B312" s="8" t="s">
        <v>356</v>
      </c>
      <c r="D312" s="3">
        <v>970</v>
      </c>
      <c r="E312" s="4" t="s">
        <v>553</v>
      </c>
    </row>
    <row r="313" spans="1:5" x14ac:dyDescent="0.25">
      <c r="A313" s="7">
        <v>788</v>
      </c>
      <c r="B313" s="8" t="s">
        <v>358</v>
      </c>
      <c r="D313" s="3">
        <v>972</v>
      </c>
      <c r="E313" s="4" t="s">
        <v>554</v>
      </c>
    </row>
    <row r="314" spans="1:5" x14ac:dyDescent="0.25">
      <c r="A314" s="7">
        <v>789</v>
      </c>
      <c r="B314" s="8" t="s">
        <v>555</v>
      </c>
      <c r="D314" s="3">
        <v>974</v>
      </c>
      <c r="E314" s="4" t="s">
        <v>556</v>
      </c>
    </row>
    <row r="315" spans="1:5" x14ac:dyDescent="0.25">
      <c r="A315" s="7">
        <v>790</v>
      </c>
      <c r="B315" s="8" t="s">
        <v>362</v>
      </c>
      <c r="D315" s="3">
        <v>976</v>
      </c>
      <c r="E315" s="4" t="s">
        <v>557</v>
      </c>
    </row>
    <row r="316" spans="1:5" x14ac:dyDescent="0.25">
      <c r="A316" s="7">
        <v>792</v>
      </c>
      <c r="B316" s="8" t="s">
        <v>364</v>
      </c>
      <c r="D316" s="3">
        <v>978</v>
      </c>
      <c r="E316" s="4" t="s">
        <v>558</v>
      </c>
    </row>
    <row r="317" spans="1:5" x14ac:dyDescent="0.25">
      <c r="A317" s="7">
        <v>794</v>
      </c>
      <c r="B317" s="8" t="s">
        <v>559</v>
      </c>
      <c r="D317" s="3">
        <v>980</v>
      </c>
      <c r="E317" s="4" t="s">
        <v>560</v>
      </c>
    </row>
    <row r="318" spans="1:5" x14ac:dyDescent="0.25">
      <c r="A318" s="7">
        <v>796</v>
      </c>
      <c r="B318" s="8" t="s">
        <v>561</v>
      </c>
      <c r="D318" s="3">
        <v>982</v>
      </c>
      <c r="E318" s="4" t="s">
        <v>562</v>
      </c>
    </row>
    <row r="319" spans="1:5" x14ac:dyDescent="0.25">
      <c r="A319" s="7">
        <v>798</v>
      </c>
      <c r="B319" s="8" t="s">
        <v>373</v>
      </c>
    </row>
    <row r="320" spans="1:5" x14ac:dyDescent="0.25">
      <c r="A320" s="7">
        <v>779</v>
      </c>
      <c r="B320" s="8" t="s">
        <v>377</v>
      </c>
    </row>
    <row r="321" spans="1:2" x14ac:dyDescent="0.25">
      <c r="A321" s="14">
        <v>800</v>
      </c>
      <c r="B321" s="15" t="s">
        <v>563</v>
      </c>
    </row>
    <row r="322" spans="1:2" x14ac:dyDescent="0.25">
      <c r="A322" s="14">
        <v>802</v>
      </c>
      <c r="B322" s="15" t="s">
        <v>564</v>
      </c>
    </row>
    <row r="323" spans="1:2" x14ac:dyDescent="0.25">
      <c r="A323" s="14">
        <v>804</v>
      </c>
      <c r="B323" s="15" t="s">
        <v>565</v>
      </c>
    </row>
    <row r="324" spans="1:2" x14ac:dyDescent="0.25">
      <c r="A324" s="14">
        <v>806</v>
      </c>
      <c r="B324" s="15" t="s">
        <v>566</v>
      </c>
    </row>
    <row r="325" spans="1:2" x14ac:dyDescent="0.25">
      <c r="A325" s="14">
        <v>807</v>
      </c>
      <c r="B325" s="15" t="s">
        <v>567</v>
      </c>
    </row>
    <row r="326" spans="1:2" x14ac:dyDescent="0.25">
      <c r="A326" s="14">
        <v>808</v>
      </c>
      <c r="B326" s="15" t="s">
        <v>568</v>
      </c>
    </row>
    <row r="327" spans="1:2" x14ac:dyDescent="0.25">
      <c r="A327" s="14">
        <v>810</v>
      </c>
      <c r="B327" s="15" t="s">
        <v>569</v>
      </c>
    </row>
    <row r="328" spans="1:2" x14ac:dyDescent="0.25">
      <c r="A328" s="14">
        <v>812</v>
      </c>
      <c r="B328" s="15" t="s">
        <v>570</v>
      </c>
    </row>
    <row r="329" spans="1:2" x14ac:dyDescent="0.25">
      <c r="A329" s="14">
        <v>814</v>
      </c>
      <c r="B329" s="15" t="s">
        <v>571</v>
      </c>
    </row>
    <row r="330" spans="1:2" x14ac:dyDescent="0.25">
      <c r="A330" s="14">
        <v>816</v>
      </c>
      <c r="B330" s="15" t="s">
        <v>572</v>
      </c>
    </row>
    <row r="331" spans="1:2" x14ac:dyDescent="0.25">
      <c r="A331" s="14">
        <v>818</v>
      </c>
      <c r="B331" s="15" t="s">
        <v>573</v>
      </c>
    </row>
    <row r="332" spans="1:2" x14ac:dyDescent="0.25">
      <c r="A332" s="14">
        <v>820</v>
      </c>
      <c r="B332" s="15" t="s">
        <v>574</v>
      </c>
    </row>
    <row r="333" spans="1:2" x14ac:dyDescent="0.25">
      <c r="A333" s="14">
        <v>822</v>
      </c>
      <c r="B333" s="15" t="s">
        <v>575</v>
      </c>
    </row>
    <row r="334" spans="1:2" x14ac:dyDescent="0.25">
      <c r="A334" s="14">
        <v>824</v>
      </c>
      <c r="B334" s="15" t="s">
        <v>576</v>
      </c>
    </row>
    <row r="335" spans="1:2" x14ac:dyDescent="0.25">
      <c r="A335" s="14">
        <v>826</v>
      </c>
      <c r="B335" s="15" t="s">
        <v>577</v>
      </c>
    </row>
    <row r="336" spans="1:2" x14ac:dyDescent="0.25">
      <c r="A336" s="14">
        <v>828</v>
      </c>
      <c r="B336" s="15" t="s">
        <v>578</v>
      </c>
    </row>
    <row r="337" spans="1:2" x14ac:dyDescent="0.25">
      <c r="A337" s="14">
        <v>830</v>
      </c>
      <c r="B337" s="15" t="s">
        <v>579</v>
      </c>
    </row>
    <row r="338" spans="1:2" x14ac:dyDescent="0.25">
      <c r="A338" s="14">
        <v>832</v>
      </c>
      <c r="B338" s="15" t="s">
        <v>224</v>
      </c>
    </row>
    <row r="339" spans="1:2" x14ac:dyDescent="0.25">
      <c r="A339" s="14">
        <v>834</v>
      </c>
      <c r="B339" s="15" t="s">
        <v>486</v>
      </c>
    </row>
    <row r="340" spans="1:2" x14ac:dyDescent="0.25">
      <c r="A340" s="14">
        <v>836</v>
      </c>
      <c r="B340" s="15" t="s">
        <v>580</v>
      </c>
    </row>
    <row r="341" spans="1:2" x14ac:dyDescent="0.25">
      <c r="A341" s="14">
        <v>838</v>
      </c>
      <c r="B341" s="15" t="s">
        <v>581</v>
      </c>
    </row>
    <row r="342" spans="1:2" x14ac:dyDescent="0.25">
      <c r="A342" s="14">
        <v>840</v>
      </c>
      <c r="B342" s="15" t="s">
        <v>582</v>
      </c>
    </row>
    <row r="343" spans="1:2" x14ac:dyDescent="0.25">
      <c r="A343" s="14">
        <v>842</v>
      </c>
      <c r="B343" s="15" t="s">
        <v>583</v>
      </c>
    </row>
    <row r="344" spans="1:2" x14ac:dyDescent="0.25">
      <c r="A344" s="14">
        <v>844</v>
      </c>
      <c r="B344" s="15" t="s">
        <v>439</v>
      </c>
    </row>
    <row r="345" spans="1:2" x14ac:dyDescent="0.25">
      <c r="A345" s="14">
        <v>846</v>
      </c>
      <c r="B345" s="15" t="s">
        <v>584</v>
      </c>
    </row>
    <row r="346" spans="1:2" x14ac:dyDescent="0.25">
      <c r="A346" s="14">
        <v>848</v>
      </c>
      <c r="B346" s="15" t="s">
        <v>585</v>
      </c>
    </row>
    <row r="347" spans="1:2" x14ac:dyDescent="0.25">
      <c r="A347" s="14">
        <v>850</v>
      </c>
      <c r="B347" s="16"/>
    </row>
    <row r="348" spans="1:2" x14ac:dyDescent="0.25">
      <c r="A348" s="14">
        <v>852</v>
      </c>
      <c r="B348" s="15" t="s">
        <v>586</v>
      </c>
    </row>
    <row r="349" spans="1:2" x14ac:dyDescent="0.25">
      <c r="A349" s="14">
        <v>854</v>
      </c>
      <c r="B349" s="15" t="s">
        <v>318</v>
      </c>
    </row>
    <row r="350" spans="1:2" x14ac:dyDescent="0.25">
      <c r="A350" s="14">
        <v>860</v>
      </c>
      <c r="B350" s="15" t="s">
        <v>587</v>
      </c>
    </row>
    <row r="351" spans="1:2" x14ac:dyDescent="0.25">
      <c r="A351" s="14">
        <v>862</v>
      </c>
      <c r="B351" s="15" t="s">
        <v>588</v>
      </c>
    </row>
    <row r="352" spans="1:2" x14ac:dyDescent="0.25">
      <c r="A352" s="14">
        <v>864</v>
      </c>
      <c r="B352" s="15" t="s">
        <v>589</v>
      </c>
    </row>
    <row r="353" spans="1:2" x14ac:dyDescent="0.25">
      <c r="A353" s="14">
        <v>868</v>
      </c>
      <c r="B353" s="15" t="s">
        <v>590</v>
      </c>
    </row>
    <row r="354" spans="1:2" x14ac:dyDescent="0.25">
      <c r="A354" s="14">
        <v>870</v>
      </c>
      <c r="B354" s="15" t="s">
        <v>591</v>
      </c>
    </row>
    <row r="355" spans="1:2" x14ac:dyDescent="0.25">
      <c r="A355" s="14">
        <v>872</v>
      </c>
      <c r="B355" s="15" t="s">
        <v>592</v>
      </c>
    </row>
    <row r="356" spans="1:2" x14ac:dyDescent="0.25">
      <c r="A356" s="14">
        <v>874</v>
      </c>
      <c r="B356" s="15" t="s">
        <v>593</v>
      </c>
    </row>
    <row r="357" spans="1:2" x14ac:dyDescent="0.25">
      <c r="A357" s="14">
        <v>876</v>
      </c>
      <c r="B357" s="15" t="s">
        <v>594</v>
      </c>
    </row>
    <row r="358" spans="1:2" x14ac:dyDescent="0.25">
      <c r="A358" s="14">
        <v>878</v>
      </c>
      <c r="B358" s="15" t="s">
        <v>595</v>
      </c>
    </row>
    <row r="359" spans="1:2" x14ac:dyDescent="0.25">
      <c r="A359" s="14">
        <v>880</v>
      </c>
      <c r="B359" s="15" t="s">
        <v>596</v>
      </c>
    </row>
    <row r="360" spans="1:2" x14ac:dyDescent="0.25">
      <c r="A360" s="14">
        <v>882</v>
      </c>
      <c r="B360" s="15" t="s">
        <v>597</v>
      </c>
    </row>
    <row r="361" spans="1:2" x14ac:dyDescent="0.25">
      <c r="A361" s="14">
        <v>884</v>
      </c>
      <c r="B361" s="15" t="s">
        <v>598</v>
      </c>
    </row>
    <row r="362" spans="1:2" x14ac:dyDescent="0.25">
      <c r="A362" s="14">
        <v>886</v>
      </c>
      <c r="B362" s="15" t="s">
        <v>599</v>
      </c>
    </row>
    <row r="363" spans="1:2" x14ac:dyDescent="0.25">
      <c r="A363" s="14">
        <v>888</v>
      </c>
      <c r="B363" s="15" t="s">
        <v>600</v>
      </c>
    </row>
    <row r="364" spans="1:2" x14ac:dyDescent="0.25">
      <c r="A364" s="14">
        <v>890</v>
      </c>
      <c r="B364" s="15" t="s">
        <v>580</v>
      </c>
    </row>
    <row r="365" spans="1:2" x14ac:dyDescent="0.25">
      <c r="A365" s="14">
        <v>892</v>
      </c>
      <c r="B365" s="15" t="s">
        <v>601</v>
      </c>
    </row>
    <row r="366" spans="1:2" x14ac:dyDescent="0.25">
      <c r="A366" s="14">
        <v>894</v>
      </c>
      <c r="B366" s="15" t="s">
        <v>602</v>
      </c>
    </row>
    <row r="367" spans="1:2" x14ac:dyDescent="0.25">
      <c r="A367" s="14">
        <v>896</v>
      </c>
      <c r="B367" s="15" t="s">
        <v>603</v>
      </c>
    </row>
    <row r="368" spans="1:2" x14ac:dyDescent="0.25">
      <c r="A368" s="14">
        <v>898</v>
      </c>
      <c r="B368" s="15" t="s">
        <v>604</v>
      </c>
    </row>
    <row r="369" spans="1:2" x14ac:dyDescent="0.25">
      <c r="A369" s="14">
        <v>900</v>
      </c>
      <c r="B369" s="15" t="s">
        <v>605</v>
      </c>
    </row>
    <row r="370" spans="1:2" x14ac:dyDescent="0.25">
      <c r="A370" s="14">
        <v>901</v>
      </c>
      <c r="B370" s="15" t="s">
        <v>606</v>
      </c>
    </row>
    <row r="371" spans="1:2" x14ac:dyDescent="0.25">
      <c r="A371" s="14">
        <v>902</v>
      </c>
      <c r="B371" s="15" t="s">
        <v>607</v>
      </c>
    </row>
    <row r="372" spans="1:2" x14ac:dyDescent="0.25">
      <c r="A372" s="14">
        <v>904</v>
      </c>
      <c r="B372" s="15" t="s">
        <v>608</v>
      </c>
    </row>
    <row r="373" spans="1:2" x14ac:dyDescent="0.25">
      <c r="A373" s="14">
        <v>906</v>
      </c>
      <c r="B373" s="15" t="s">
        <v>609</v>
      </c>
    </row>
    <row r="374" spans="1:2" x14ac:dyDescent="0.25">
      <c r="A374" s="14">
        <v>908</v>
      </c>
      <c r="B374" s="15" t="s">
        <v>610</v>
      </c>
    </row>
    <row r="375" spans="1:2" x14ac:dyDescent="0.25">
      <c r="A375" s="14">
        <v>910</v>
      </c>
      <c r="B375" s="15" t="s">
        <v>611</v>
      </c>
    </row>
    <row r="376" spans="1:2" x14ac:dyDescent="0.25">
      <c r="A376" s="14">
        <v>912</v>
      </c>
      <c r="B376" s="15" t="s">
        <v>612</v>
      </c>
    </row>
    <row r="377" spans="1:2" x14ac:dyDescent="0.25">
      <c r="A377" s="14">
        <v>914</v>
      </c>
      <c r="B377" s="15" t="s">
        <v>318</v>
      </c>
    </row>
    <row r="378" spans="1:2" x14ac:dyDescent="0.25">
      <c r="A378" s="14">
        <v>920</v>
      </c>
      <c r="B378" s="15" t="s">
        <v>613</v>
      </c>
    </row>
    <row r="379" spans="1:2" x14ac:dyDescent="0.25">
      <c r="A379" s="14">
        <v>922</v>
      </c>
      <c r="B379" s="15" t="s">
        <v>614</v>
      </c>
    </row>
    <row r="380" spans="1:2" x14ac:dyDescent="0.25">
      <c r="A380" s="14">
        <v>924</v>
      </c>
      <c r="B380" s="15" t="s">
        <v>615</v>
      </c>
    </row>
    <row r="381" spans="1:2" x14ac:dyDescent="0.25">
      <c r="A381" s="14">
        <v>926</v>
      </c>
      <c r="B381" s="15" t="s">
        <v>616</v>
      </c>
    </row>
    <row r="382" spans="1:2" x14ac:dyDescent="0.25">
      <c r="A382" s="14">
        <v>928</v>
      </c>
      <c r="B382" s="15" t="s">
        <v>617</v>
      </c>
    </row>
    <row r="383" spans="1:2" x14ac:dyDescent="0.25">
      <c r="A383" s="14">
        <v>930</v>
      </c>
      <c r="B383" s="15" t="s">
        <v>618</v>
      </c>
    </row>
    <row r="384" spans="1:2" x14ac:dyDescent="0.25">
      <c r="A384" s="14">
        <v>932</v>
      </c>
      <c r="B384" s="15" t="s">
        <v>619</v>
      </c>
    </row>
    <row r="385" spans="1:2" x14ac:dyDescent="0.25">
      <c r="A385" s="14">
        <v>934</v>
      </c>
      <c r="B385" s="15" t="s">
        <v>620</v>
      </c>
    </row>
    <row r="386" spans="1:2" x14ac:dyDescent="0.25">
      <c r="A386" s="14">
        <v>936</v>
      </c>
      <c r="B386" s="15" t="s">
        <v>621</v>
      </c>
    </row>
    <row r="387" spans="1:2" x14ac:dyDescent="0.25">
      <c r="A387" s="14">
        <v>938</v>
      </c>
      <c r="B387" s="15" t="s">
        <v>622</v>
      </c>
    </row>
    <row r="388" spans="1:2" x14ac:dyDescent="0.25">
      <c r="A388" s="14">
        <v>940</v>
      </c>
      <c r="B388" s="15" t="s">
        <v>623</v>
      </c>
    </row>
    <row r="389" spans="1:2" x14ac:dyDescent="0.25">
      <c r="A389" s="14">
        <v>942</v>
      </c>
      <c r="B389" s="15" t="s">
        <v>624</v>
      </c>
    </row>
    <row r="390" spans="1:2" x14ac:dyDescent="0.25">
      <c r="A390" s="14">
        <v>944</v>
      </c>
      <c r="B390" s="15" t="s">
        <v>625</v>
      </c>
    </row>
    <row r="391" spans="1:2" x14ac:dyDescent="0.25">
      <c r="A391" s="14">
        <v>946</v>
      </c>
      <c r="B391" s="15" t="s">
        <v>626</v>
      </c>
    </row>
    <row r="392" spans="1:2" x14ac:dyDescent="0.25">
      <c r="A392" s="14">
        <v>948</v>
      </c>
      <c r="B392" s="15" t="s">
        <v>627</v>
      </c>
    </row>
    <row r="393" spans="1:2" x14ac:dyDescent="0.25">
      <c r="A393" s="14">
        <v>950</v>
      </c>
      <c r="B393" s="15" t="s">
        <v>628</v>
      </c>
    </row>
    <row r="394" spans="1:2" x14ac:dyDescent="0.25">
      <c r="A394" s="14">
        <v>952</v>
      </c>
      <c r="B394" s="15" t="s">
        <v>629</v>
      </c>
    </row>
    <row r="395" spans="1:2" x14ac:dyDescent="0.25">
      <c r="A395" s="14">
        <v>954</v>
      </c>
      <c r="B395" s="15" t="s">
        <v>318</v>
      </c>
    </row>
  </sheetData>
  <sheetProtection algorithmName="SHA-512" hashValue="nfo1yYZOhNyFKO6HZsQyu6N3BL7w+jiL0EeBTMcTamq3axQYf+6o0y7etF7XADD6E2nabYnQ4pAtQDLmduAovg==" saltValue="V6Bjc29MlpBGyuL5rsDkjg==" spinCount="100000" sheet="1" objects="1" scenarios="1"/>
  <mergeCells count="3">
    <mergeCell ref="A1:B1"/>
    <mergeCell ref="D1:E1"/>
    <mergeCell ref="G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Entry Form</vt:lpstr>
      <vt:lpstr>Codes</vt:lpstr>
      <vt:lpstr>'Entry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Zoë Huyser</dc:creator>
  <cp:lastModifiedBy>Zoë Huyser</cp:lastModifiedBy>
  <cp:lastPrinted>2026-05-28T11:14:46Z</cp:lastPrinted>
  <dcterms:created xsi:type="dcterms:W3CDTF">2026-04-21T16:18:10Z</dcterms:created>
  <dcterms:modified xsi:type="dcterms:W3CDTF">2026-05-28T11:15:40Z</dcterms:modified>
</cp:coreProperties>
</file>